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使い方" sheetId="1" state="visible" r:id="rId3"/>
    <sheet name="02_年間イベント" sheetId="2" state="visible" r:id="rId4"/>
    <sheet name="03_標準タスク" sheetId="3" state="visible" r:id="rId5"/>
    <sheet name="04_WBS" sheetId="4" state="visible" r:id="rId6"/>
    <sheet name="05_進捗ダッシュボード" sheetId="5" state="visible" r:id="rId7"/>
  </sheets>
  <definedNames>
    <definedName function="false" hidden="true" localSheetId="1" name="_xlnm._FilterDatabase" vbProcedure="false">02_年間イベント!$A$4:$G$39</definedName>
    <definedName function="false" hidden="true" localSheetId="2" name="_xlnm._FilterDatabase" vbProcedure="false">03_標準タスク!$A$4:$G$36</definedName>
    <definedName function="false" hidden="true" localSheetId="3" name="_xlnm._FilterDatabase" vbProcedure="false">04_WBS!$A$4:$O$154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<sst xmlns="http://schemas.openxmlformats.org/spreadsheetml/2006/main" count="589" uniqueCount="253">
  <si>
    <r>
      <rPr>
        <b val="true"/>
        <sz val="15"/>
        <color rgb="FF0B4F8A"/>
        <rFont val="Meiryo"/>
        <family val="0"/>
        <charset val="1"/>
      </rPr>
      <t xml:space="preserve">EC</t>
    </r>
    <r>
      <rPr>
        <b val="true"/>
        <sz val="15"/>
        <color rgb="FF0B4F8A"/>
        <rFont val="Noto Sans CJK SC"/>
        <family val="2"/>
      </rPr>
      <t xml:space="preserve">運営</t>
    </r>
    <r>
      <rPr>
        <b val="true"/>
        <sz val="15"/>
        <color rgb="FF0B4F8A"/>
        <rFont val="Meiryo"/>
        <family val="0"/>
        <charset val="1"/>
      </rPr>
      <t xml:space="preserve">WBS</t>
    </r>
    <r>
      <rPr>
        <b val="true"/>
        <sz val="15"/>
        <color rgb="FF0B4F8A"/>
        <rFont val="Noto Sans CJK SC"/>
        <family val="2"/>
      </rPr>
      <t xml:space="preserve">テンプレート｜楽天市場・</t>
    </r>
    <r>
      <rPr>
        <b val="true"/>
        <sz val="15"/>
        <color rgb="FF0B4F8A"/>
        <rFont val="Meiryo"/>
        <family val="0"/>
        <charset val="1"/>
      </rPr>
      <t xml:space="preserve">Amazon </t>
    </r>
    <r>
      <rPr>
        <b val="true"/>
        <sz val="15"/>
        <color rgb="FF0B4F8A"/>
        <rFont val="Noto Sans CJK SC"/>
        <family val="2"/>
      </rPr>
      <t xml:space="preserve">年間販促版</t>
    </r>
  </si>
  <si>
    <r>
      <rPr>
        <sz val="10"/>
        <color rgb="FF5A6B7B"/>
        <rFont val="Noto Sans CJK SC"/>
        <family val="2"/>
      </rPr>
      <t xml:space="preserve">株式会社</t>
    </r>
    <r>
      <rPr>
        <sz val="10"/>
        <color rgb="FF5A6B7B"/>
        <rFont val="Meiryo"/>
        <family val="0"/>
        <charset val="1"/>
      </rPr>
      <t xml:space="preserve">Proteinum</t>
    </r>
    <r>
      <rPr>
        <sz val="10"/>
        <color rgb="FF5A6B7B"/>
        <rFont val="Noto Sans CJK SC"/>
        <family val="2"/>
      </rPr>
      <t xml:space="preserve">（</t>
    </r>
    <r>
      <rPr>
        <sz val="10"/>
        <color rgb="FF5A6B7B"/>
        <rFont val="Meiryo"/>
        <family val="0"/>
        <charset val="1"/>
      </rPr>
      <t xml:space="preserve">ECPRO</t>
    </r>
    <r>
      <rPr>
        <sz val="10"/>
        <color rgb="FF5A6B7B"/>
        <rFont val="Noto Sans CJK SC"/>
        <family val="2"/>
      </rPr>
      <t xml:space="preserve">ブログ）配布　／　</t>
    </r>
    <r>
      <rPr>
        <sz val="10"/>
        <color rgb="FF5A6B7B"/>
        <rFont val="Meiryo"/>
        <family val="0"/>
        <charset val="1"/>
      </rPr>
      <t xml:space="preserve">1</t>
    </r>
    <r>
      <rPr>
        <sz val="10"/>
        <color rgb="FF5A6B7B"/>
        <rFont val="Noto Sans CJK SC"/>
        <family val="2"/>
      </rPr>
      <t xml:space="preserve">イベント＝</t>
    </r>
    <r>
      <rPr>
        <sz val="10"/>
        <color rgb="FF5A6B7B"/>
        <rFont val="Meiryo"/>
        <family val="0"/>
        <charset val="1"/>
      </rPr>
      <t xml:space="preserve">1WBS</t>
    </r>
    <r>
      <rPr>
        <sz val="10"/>
        <color rgb="FF5A6B7B"/>
        <rFont val="Noto Sans CJK SC"/>
        <family val="2"/>
      </rPr>
      <t xml:space="preserve">で運用します</t>
    </r>
  </si>
  <si>
    <t xml:space="preserve">シート構成</t>
  </si>
  <si>
    <r>
      <rPr>
        <b val="true"/>
        <sz val="10"/>
        <rFont val="Meiryo"/>
        <family val="0"/>
        <charset val="1"/>
      </rPr>
      <t xml:space="preserve">02_</t>
    </r>
    <r>
      <rPr>
        <b val="true"/>
        <sz val="10"/>
        <rFont val="Noto Sans CJK SC"/>
        <family val="2"/>
      </rPr>
      <t xml:space="preserve">年間イベント</t>
    </r>
  </si>
  <si>
    <r>
      <rPr>
        <sz val="10"/>
        <rFont val="Noto Sans CJK SC"/>
        <family val="2"/>
      </rPr>
      <t xml:space="preserve">楽天市場・</t>
    </r>
    <r>
      <rPr>
        <sz val="10"/>
        <rFont val="Meiryo"/>
        <family val="0"/>
        <charset val="1"/>
      </rPr>
      <t xml:space="preserve">Amazon</t>
    </r>
    <r>
      <rPr>
        <sz val="10"/>
        <rFont val="Noto Sans CJK SC"/>
        <family val="2"/>
      </rPr>
      <t xml:space="preserve">の年間イベントと開始日を登録するマスタ。ここに入れた「イベント名」が</t>
    </r>
    <r>
      <rPr>
        <sz val="10"/>
        <rFont val="Meiryo"/>
        <family val="0"/>
        <charset val="1"/>
      </rPr>
      <t xml:space="preserve">WBS</t>
    </r>
    <r>
      <rPr>
        <sz val="10"/>
        <rFont val="Noto Sans CJK SC"/>
        <family val="2"/>
      </rPr>
      <t xml:space="preserve">のプルダウンになります。</t>
    </r>
  </si>
  <si>
    <r>
      <rPr>
        <b val="true"/>
        <sz val="10"/>
        <rFont val="Meiryo"/>
        <family val="0"/>
        <charset val="1"/>
      </rPr>
      <t xml:space="preserve">03_</t>
    </r>
    <r>
      <rPr>
        <b val="true"/>
        <sz val="10"/>
        <rFont val="Noto Sans CJK SC"/>
        <family val="2"/>
      </rPr>
      <t xml:space="preserve">標準タスク</t>
    </r>
  </si>
  <si>
    <r>
      <rPr>
        <sz val="10"/>
        <rFont val="Noto Sans CJK SC"/>
        <family val="2"/>
      </rPr>
      <t xml:space="preserve">イベント種別ごとの定番タスクと推奨オフセット（</t>
    </r>
    <r>
      <rPr>
        <sz val="10"/>
        <rFont val="Meiryo"/>
        <family val="0"/>
        <charset val="1"/>
      </rPr>
      <t xml:space="preserve">D±</t>
    </r>
    <r>
      <rPr>
        <sz val="10"/>
        <rFont val="Noto Sans CJK SC"/>
        <family val="2"/>
      </rPr>
      <t xml:space="preserve">）の一覧。</t>
    </r>
    <r>
      <rPr>
        <sz val="10"/>
        <rFont val="Meiryo"/>
        <family val="0"/>
        <charset val="1"/>
      </rPr>
      <t xml:space="preserve">WBS</t>
    </r>
    <r>
      <rPr>
        <sz val="10"/>
        <rFont val="Noto Sans CJK SC"/>
        <family val="2"/>
      </rPr>
      <t xml:space="preserve">に貼り付ける元ネタとして使います。</t>
    </r>
  </si>
  <si>
    <t xml:space="preserve">04_WBS</t>
  </si>
  <si>
    <r>
      <rPr>
        <sz val="10"/>
        <rFont val="Noto Sans CJK SC"/>
        <family val="2"/>
      </rPr>
      <t xml:space="preserve">本体。レベル</t>
    </r>
    <r>
      <rPr>
        <sz val="10"/>
        <rFont val="Meiryo"/>
        <family val="0"/>
        <charset val="1"/>
      </rPr>
      <t xml:space="preserve">1</t>
    </r>
    <r>
      <rPr>
        <sz val="10"/>
        <rFont val="Noto Sans CJK SC"/>
        <family val="2"/>
      </rPr>
      <t xml:space="preserve">（イベント）→レベル</t>
    </r>
    <r>
      <rPr>
        <sz val="10"/>
        <rFont val="Meiryo"/>
        <family val="0"/>
        <charset val="1"/>
      </rPr>
      <t xml:space="preserve">2</t>
    </r>
    <r>
      <rPr>
        <sz val="10"/>
        <rFont val="Noto Sans CJK SC"/>
        <family val="2"/>
      </rPr>
      <t xml:space="preserve">（施策）→レベル</t>
    </r>
    <r>
      <rPr>
        <sz val="10"/>
        <rFont val="Meiryo"/>
        <family val="0"/>
        <charset val="1"/>
      </rPr>
      <t xml:space="preserve">3</t>
    </r>
    <r>
      <rPr>
        <sz val="10"/>
        <rFont val="Noto Sans CJK SC"/>
        <family val="2"/>
      </rPr>
      <t xml:space="preserve">（作業）の</t>
    </r>
    <r>
      <rPr>
        <sz val="10"/>
        <rFont val="Meiryo"/>
        <family val="0"/>
        <charset val="1"/>
      </rPr>
      <t xml:space="preserve">3</t>
    </r>
    <r>
      <rPr>
        <sz val="10"/>
        <rFont val="Noto Sans CJK SC"/>
        <family val="2"/>
      </rPr>
      <t xml:space="preserve">階層＋担当・期限で管理します。</t>
    </r>
  </si>
  <si>
    <r>
      <rPr>
        <b val="true"/>
        <sz val="10"/>
        <rFont val="Meiryo"/>
        <family val="0"/>
        <charset val="1"/>
      </rPr>
      <t xml:space="preserve">05_</t>
    </r>
    <r>
      <rPr>
        <b val="true"/>
        <sz val="10"/>
        <rFont val="Noto Sans CJK SC"/>
        <family val="2"/>
      </rPr>
      <t xml:space="preserve">進捗ダッシュボード</t>
    </r>
  </si>
  <si>
    <t xml:space="preserve">ステータス別・モール別の件数と遅延件数を自動集計します。入力は不要です。</t>
  </si>
  <si>
    <t xml:space="preserve">使う順番</t>
  </si>
  <si>
    <t xml:space="preserve">STEP 1</t>
  </si>
  <si>
    <r>
      <rPr>
        <sz val="10"/>
        <rFont val="Noto Sans CJK SC"/>
        <family val="2"/>
      </rPr>
      <t xml:space="preserve">「</t>
    </r>
    <r>
      <rPr>
        <sz val="10"/>
        <rFont val="Meiryo"/>
        <family val="0"/>
        <charset val="1"/>
      </rPr>
      <t xml:space="preserve">02_</t>
    </r>
    <r>
      <rPr>
        <sz val="10"/>
        <rFont val="Noto Sans CJK SC"/>
        <family val="2"/>
      </rPr>
      <t xml:space="preserve">年間イベント」の</t>
    </r>
    <r>
      <rPr>
        <sz val="10"/>
        <rFont val="Meiryo"/>
        <family val="0"/>
        <charset val="1"/>
      </rPr>
      <t xml:space="preserve">D</t>
    </r>
    <r>
      <rPr>
        <sz val="10"/>
        <rFont val="Noto Sans CJK SC"/>
        <family val="2"/>
      </rPr>
      <t xml:space="preserve">列に、公式発表された開催開始日を入力する（未発表の回は例年時期で仮置きし、備考に「仮」と書く）。</t>
    </r>
  </si>
  <si>
    <t xml:space="preserve">STEP 2</t>
  </si>
  <si>
    <r>
      <rPr>
        <sz val="10"/>
        <rFont val="Noto Sans CJK SC"/>
        <family val="2"/>
      </rPr>
      <t xml:space="preserve">「</t>
    </r>
    <r>
      <rPr>
        <sz val="10"/>
        <rFont val="Meiryo"/>
        <family val="0"/>
        <charset val="1"/>
      </rPr>
      <t xml:space="preserve">03_</t>
    </r>
    <r>
      <rPr>
        <sz val="10"/>
        <rFont val="Noto Sans CJK SC"/>
        <family val="2"/>
      </rPr>
      <t xml:space="preserve">標準タスク」から自社に必要なタスクを選び、「</t>
    </r>
    <r>
      <rPr>
        <sz val="10"/>
        <rFont val="Meiryo"/>
        <family val="0"/>
        <charset val="1"/>
      </rPr>
      <t xml:space="preserve">04_WBS</t>
    </r>
    <r>
      <rPr>
        <sz val="10"/>
        <rFont val="Noto Sans CJK SC"/>
        <family val="2"/>
      </rPr>
      <t xml:space="preserve">」の</t>
    </r>
    <r>
      <rPr>
        <sz val="10"/>
        <rFont val="Meiryo"/>
        <family val="0"/>
        <charset val="1"/>
      </rPr>
      <t xml:space="preserve">C</t>
    </r>
    <r>
      <rPr>
        <sz val="10"/>
        <rFont val="Noto Sans CJK SC"/>
        <family val="2"/>
      </rPr>
      <t xml:space="preserve">〜</t>
    </r>
    <r>
      <rPr>
        <sz val="10"/>
        <rFont val="Meiryo"/>
        <family val="0"/>
        <charset val="1"/>
      </rPr>
      <t xml:space="preserve">E</t>
    </r>
    <r>
      <rPr>
        <sz val="10"/>
        <rFont val="Noto Sans CJK SC"/>
        <family val="2"/>
      </rPr>
      <t xml:space="preserve">列に貼り付ける。</t>
    </r>
  </si>
  <si>
    <t xml:space="preserve">STEP 3</t>
  </si>
  <si>
    <r>
      <rPr>
        <sz val="10"/>
        <rFont val="Noto Sans CJK SC"/>
        <family val="2"/>
      </rPr>
      <t xml:space="preserve">「</t>
    </r>
    <r>
      <rPr>
        <sz val="10"/>
        <rFont val="Meiryo"/>
        <family val="0"/>
        <charset val="1"/>
      </rPr>
      <t xml:space="preserve">04_WBS</t>
    </r>
    <r>
      <rPr>
        <sz val="10"/>
        <rFont val="Noto Sans CJK SC"/>
        <family val="2"/>
      </rPr>
      <t xml:space="preserve">」の</t>
    </r>
    <r>
      <rPr>
        <sz val="10"/>
        <rFont val="Meiryo"/>
        <family val="0"/>
        <charset val="1"/>
      </rPr>
      <t xml:space="preserve">B</t>
    </r>
    <r>
      <rPr>
        <sz val="10"/>
        <rFont val="Noto Sans CJK SC"/>
        <family val="2"/>
      </rPr>
      <t xml:space="preserve">列でイベントを選ぶ。イベント開始日・着手予定日・期限日は自動で入ります。</t>
    </r>
  </si>
  <si>
    <t xml:space="preserve">STEP 4</t>
  </si>
  <si>
    <r>
      <rPr>
        <sz val="10"/>
        <rFont val="Meiryo"/>
        <family val="0"/>
        <charset val="1"/>
      </rPr>
      <t xml:space="preserve">F</t>
    </r>
    <r>
      <rPr>
        <sz val="10"/>
        <rFont val="Noto Sans CJK SC"/>
        <family val="2"/>
      </rPr>
      <t xml:space="preserve">列（担当者）、</t>
    </r>
    <r>
      <rPr>
        <sz val="10"/>
        <rFont val="Meiryo"/>
        <family val="0"/>
        <charset val="1"/>
      </rPr>
      <t xml:space="preserve">H</t>
    </r>
    <r>
      <rPr>
        <sz val="10"/>
        <rFont val="Noto Sans CJK SC"/>
        <family val="2"/>
      </rPr>
      <t xml:space="preserve">列（基準日オフセット）、</t>
    </r>
    <r>
      <rPr>
        <sz val="10"/>
        <rFont val="Meiryo"/>
        <family val="0"/>
        <charset val="1"/>
      </rPr>
      <t xml:space="preserve">K</t>
    </r>
    <r>
      <rPr>
        <sz val="10"/>
        <rFont val="Noto Sans CJK SC"/>
        <family val="2"/>
      </rPr>
      <t xml:space="preserve">列（所要日数）を自社の体制に合わせて調整する。</t>
    </r>
  </si>
  <si>
    <t xml:space="preserve">STEP 5</t>
  </si>
  <si>
    <r>
      <rPr>
        <sz val="10"/>
        <rFont val="Noto Sans CJK SC"/>
        <family val="2"/>
      </rPr>
      <t xml:space="preserve">毎週</t>
    </r>
    <r>
      <rPr>
        <sz val="10"/>
        <rFont val="Meiryo"/>
        <family val="0"/>
        <charset val="1"/>
      </rPr>
      <t xml:space="preserve">1</t>
    </r>
    <r>
      <rPr>
        <sz val="10"/>
        <rFont val="Noto Sans CJK SC"/>
        <family val="2"/>
      </rPr>
      <t xml:space="preserve">回、</t>
    </r>
    <r>
      <rPr>
        <sz val="10"/>
        <rFont val="Meiryo"/>
        <family val="0"/>
        <charset val="1"/>
      </rPr>
      <t xml:space="preserve">L</t>
    </r>
    <r>
      <rPr>
        <sz val="10"/>
        <rFont val="Noto Sans CJK SC"/>
        <family val="2"/>
      </rPr>
      <t xml:space="preserve">列（ステータス）と</t>
    </r>
    <r>
      <rPr>
        <sz val="10"/>
        <rFont val="Meiryo"/>
        <family val="0"/>
        <charset val="1"/>
      </rPr>
      <t xml:space="preserve">M</t>
    </r>
    <r>
      <rPr>
        <sz val="10"/>
        <rFont val="Noto Sans CJK SC"/>
        <family val="2"/>
      </rPr>
      <t xml:space="preserve">列（進捗率）を更新する。</t>
    </r>
    <r>
      <rPr>
        <sz val="10"/>
        <rFont val="Meiryo"/>
        <family val="0"/>
        <charset val="1"/>
      </rPr>
      <t xml:space="preserve">N</t>
    </r>
    <r>
      <rPr>
        <sz val="10"/>
        <rFont val="Noto Sans CJK SC"/>
        <family val="2"/>
      </rPr>
      <t xml:space="preserve">列が赤くなった行が遅延タスクです。</t>
    </r>
  </si>
  <si>
    <t xml:space="preserve">セルの色の意味</t>
  </si>
  <si>
    <t xml:space="preserve">黄色のセル</t>
  </si>
  <si>
    <t xml:space="preserve">記入するセル。数式は入っていません。</t>
  </si>
  <si>
    <t xml:space="preserve">薄い青のセル</t>
  </si>
  <si>
    <t xml:space="preserve">自動計算セル。数式が入っているため、上書きしないでください。</t>
  </si>
  <si>
    <t xml:space="preserve">赤い行</t>
  </si>
  <si>
    <t xml:space="preserve">期限を過ぎているのにステータスが「完了」になっていないタスク（遅延）です。</t>
  </si>
  <si>
    <t xml:space="preserve">オレンジの行</t>
  </si>
  <si>
    <r>
      <rPr>
        <sz val="10"/>
        <rFont val="Noto Sans CJK SC"/>
        <family val="2"/>
      </rPr>
      <t xml:space="preserve">期限まで</t>
    </r>
    <r>
      <rPr>
        <sz val="10"/>
        <rFont val="Meiryo"/>
        <family val="0"/>
        <charset val="1"/>
      </rPr>
      <t xml:space="preserve">3</t>
    </r>
    <r>
      <rPr>
        <sz val="10"/>
        <rFont val="Noto Sans CJK SC"/>
        <family val="2"/>
      </rPr>
      <t xml:space="preserve">日以内のタスクです。今週着手すべき行として使ってください。</t>
    </r>
  </si>
  <si>
    <t xml:space="preserve">グレーの行</t>
  </si>
  <si>
    <t xml:space="preserve">ステータスを「完了」にした行です。自動でグレーになります。</t>
  </si>
  <si>
    <r>
      <rPr>
        <b val="true"/>
        <sz val="11"/>
        <color rgb="FF0B4F8A"/>
        <rFont val="Noto Sans CJK SC"/>
        <family val="2"/>
      </rPr>
      <t xml:space="preserve">基準日オフセット（</t>
    </r>
    <r>
      <rPr>
        <b val="true"/>
        <sz val="11"/>
        <color rgb="FF0B4F8A"/>
        <rFont val="Meiryo"/>
        <family val="0"/>
        <charset val="1"/>
      </rPr>
      <t xml:space="preserve">D±</t>
    </r>
    <r>
      <rPr>
        <b val="true"/>
        <sz val="11"/>
        <color rgb="FF0B4F8A"/>
        <rFont val="Noto Sans CJK SC"/>
        <family val="2"/>
      </rPr>
      <t xml:space="preserve">）の考え方</t>
    </r>
  </si>
  <si>
    <t xml:space="preserve">−（マイナス）</t>
  </si>
  <si>
    <r>
      <rPr>
        <sz val="10"/>
        <rFont val="Noto Sans CJK SC"/>
        <family val="2"/>
      </rPr>
      <t xml:space="preserve">イベント開始日より前。例：−</t>
    </r>
    <r>
      <rPr>
        <sz val="10"/>
        <rFont val="Meiryo"/>
        <family val="0"/>
        <charset val="1"/>
      </rPr>
      <t xml:space="preserve">14 </t>
    </r>
    <r>
      <rPr>
        <sz val="10"/>
        <rFont val="Noto Sans CJK SC"/>
        <family val="2"/>
      </rPr>
      <t xml:space="preserve">なら「イベント開始の</t>
    </r>
    <r>
      <rPr>
        <sz val="10"/>
        <rFont val="Meiryo"/>
        <family val="0"/>
        <charset val="1"/>
      </rPr>
      <t xml:space="preserve">14</t>
    </r>
    <r>
      <rPr>
        <sz val="10"/>
        <rFont val="Noto Sans CJK SC"/>
        <family val="2"/>
      </rPr>
      <t xml:space="preserve">日前が期限」＝</t>
    </r>
    <r>
      <rPr>
        <sz val="10"/>
        <rFont val="Meiryo"/>
        <family val="0"/>
        <charset val="1"/>
      </rPr>
      <t xml:space="preserve">D-14</t>
    </r>
    <r>
      <rPr>
        <sz val="10"/>
        <rFont val="Noto Sans CJK SC"/>
        <family val="2"/>
      </rPr>
      <t xml:space="preserve">。</t>
    </r>
  </si>
  <si>
    <t xml:space="preserve">0</t>
  </si>
  <si>
    <t xml:space="preserve">イベント開始日当日。</t>
  </si>
  <si>
    <t xml:space="preserve">＋（プラス）</t>
  </si>
  <si>
    <r>
      <rPr>
        <sz val="10"/>
        <rFont val="Noto Sans CJK SC"/>
        <family val="2"/>
      </rPr>
      <t xml:space="preserve">イベント開始日より後。例：＋</t>
    </r>
    <r>
      <rPr>
        <sz val="10"/>
        <rFont val="Meiryo"/>
        <family val="0"/>
        <charset val="1"/>
      </rPr>
      <t xml:space="preserve">1 </t>
    </r>
    <r>
      <rPr>
        <sz val="10"/>
        <rFont val="Noto Sans CJK SC"/>
        <family val="2"/>
      </rPr>
      <t xml:space="preserve">なら「イベント開始の翌日が期限」＝</t>
    </r>
    <r>
      <rPr>
        <sz val="10"/>
        <rFont val="Meiryo"/>
        <family val="0"/>
        <charset val="1"/>
      </rPr>
      <t xml:space="preserve">D+1</t>
    </r>
    <r>
      <rPr>
        <sz val="10"/>
        <rFont val="Noto Sans CJK SC"/>
        <family val="2"/>
      </rPr>
      <t xml:space="preserve">（価格の戻し作業など）。</t>
    </r>
  </si>
  <si>
    <t xml:space="preserve">注意事項</t>
  </si>
  <si>
    <t xml:space="preserve">開催日について</t>
  </si>
  <si>
    <r>
      <rPr>
        <sz val="10"/>
        <rFont val="Noto Sans CJK SC"/>
        <family val="2"/>
      </rPr>
      <t xml:space="preserve">楽天市場・</t>
    </r>
    <r>
      <rPr>
        <sz val="10"/>
        <rFont val="Meiryo"/>
        <family val="0"/>
        <charset val="1"/>
      </rPr>
      <t xml:space="preserve">Amazon</t>
    </r>
    <r>
      <rPr>
        <sz val="10"/>
        <rFont val="Noto Sans CJK SC"/>
        <family val="2"/>
      </rPr>
      <t xml:space="preserve">のイベント開催日は公式発表前は確定しません。本テンプレートに初期値は入れていないため、必ず</t>
    </r>
    <r>
      <rPr>
        <sz val="10"/>
        <rFont val="Meiryo"/>
        <family val="0"/>
        <charset val="1"/>
      </rPr>
      <t xml:space="preserve">RMS</t>
    </r>
    <r>
      <rPr>
        <sz val="10"/>
        <rFont val="Noto Sans CJK SC"/>
        <family val="2"/>
      </rPr>
      <t xml:space="preserve">・セラーセントラル等の公式情報で確認して入力してください。</t>
    </r>
  </si>
  <si>
    <t xml:space="preserve">申請締切について</t>
  </si>
  <si>
    <r>
      <rPr>
        <sz val="10"/>
        <rFont val="Noto Sans CJK SC"/>
        <family val="2"/>
      </rPr>
      <t xml:space="preserve">楽天スーパー</t>
    </r>
    <r>
      <rPr>
        <sz val="10"/>
        <rFont val="Meiryo"/>
        <family val="0"/>
        <charset val="1"/>
      </rPr>
      <t xml:space="preserve">SALE</t>
    </r>
    <r>
      <rPr>
        <sz val="10"/>
        <rFont val="Noto Sans CJK SC"/>
        <family val="2"/>
      </rPr>
      <t xml:space="preserve">サーチや</t>
    </r>
    <r>
      <rPr>
        <sz val="10"/>
        <rFont val="Meiryo"/>
        <family val="0"/>
        <charset val="1"/>
      </rPr>
      <t xml:space="preserve">Amazon</t>
    </r>
    <r>
      <rPr>
        <sz val="10"/>
        <rFont val="Noto Sans CJK SC"/>
        <family val="2"/>
      </rPr>
      <t xml:space="preserve">のセール申請の締切は回ごとに異なります。推奨オフセットはあくまで目安です。毎回、公式の案内で締切日を確認してください。</t>
    </r>
  </si>
  <si>
    <t xml:space="preserve">所要日数について</t>
  </si>
  <si>
    <r>
      <rPr>
        <sz val="10"/>
        <rFont val="Noto Sans CJK SC"/>
        <family val="2"/>
      </rPr>
      <t xml:space="preserve">初期値は</t>
    </r>
    <r>
      <rPr>
        <sz val="10"/>
        <rFont val="Meiryo"/>
        <family val="0"/>
        <charset val="1"/>
      </rPr>
      <t xml:space="preserve">3</t>
    </r>
    <r>
      <rPr>
        <sz val="10"/>
        <rFont val="Noto Sans CJK SC"/>
        <family val="2"/>
      </rPr>
      <t xml:space="preserve">〜</t>
    </r>
    <r>
      <rPr>
        <sz val="10"/>
        <rFont val="Meiryo"/>
        <family val="0"/>
        <charset val="1"/>
      </rPr>
      <t xml:space="preserve">5</t>
    </r>
    <r>
      <rPr>
        <sz val="10"/>
        <rFont val="Noto Sans CJK SC"/>
        <family val="2"/>
      </rPr>
      <t xml:space="preserve">名規模の</t>
    </r>
    <r>
      <rPr>
        <sz val="10"/>
        <rFont val="Meiryo"/>
        <family val="0"/>
        <charset val="1"/>
      </rPr>
      <t xml:space="preserve">EC</t>
    </r>
    <r>
      <rPr>
        <sz val="10"/>
        <rFont val="Noto Sans CJK SC"/>
        <family val="2"/>
      </rPr>
      <t xml:space="preserve">運営チームを想定した目安です。自社の工数に合わせて必ず調整してください。</t>
    </r>
  </si>
  <si>
    <r>
      <rPr>
        <b val="true"/>
        <sz val="14"/>
        <color rgb="FF0B4F8A"/>
        <rFont val="Noto Sans CJK SC"/>
        <family val="2"/>
      </rPr>
      <t xml:space="preserve">年間イベントマスタ｜楽天市場・</t>
    </r>
    <r>
      <rPr>
        <b val="true"/>
        <sz val="14"/>
        <color rgb="FF0B4F8A"/>
        <rFont val="Meiryo"/>
        <family val="0"/>
        <charset val="1"/>
      </rPr>
      <t xml:space="preserve">Amazon</t>
    </r>
  </si>
  <si>
    <r>
      <rPr>
        <sz val="9"/>
        <color rgb="FF5A6B7B"/>
        <rFont val="Meiryo"/>
        <family val="0"/>
        <charset val="1"/>
      </rPr>
      <t xml:space="preserve">D</t>
    </r>
    <r>
      <rPr>
        <sz val="9"/>
        <color rgb="FF5A6B7B"/>
        <rFont val="Noto Sans CJK SC"/>
        <family val="2"/>
      </rPr>
      <t xml:space="preserve">列（開始日）は公式発表を確認して入力してください。未発表の回は例年時期で仮置きし、</t>
    </r>
    <r>
      <rPr>
        <sz val="9"/>
        <color rgb="FF5A6B7B"/>
        <rFont val="Meiryo"/>
        <family val="0"/>
        <charset val="1"/>
      </rPr>
      <t xml:space="preserve">G</t>
    </r>
    <r>
      <rPr>
        <sz val="9"/>
        <color rgb="FF5A6B7B"/>
        <rFont val="Noto Sans CJK SC"/>
        <family val="2"/>
      </rPr>
      <t xml:space="preserve">列に「仮」と記入します。開始日を入れないと</t>
    </r>
    <r>
      <rPr>
        <sz val="9"/>
        <color rgb="FF5A6B7B"/>
        <rFont val="Meiryo"/>
        <family val="0"/>
        <charset val="1"/>
      </rPr>
      <t xml:space="preserve">WBS</t>
    </r>
    <r>
      <rPr>
        <sz val="9"/>
        <color rgb="FF5A6B7B"/>
        <rFont val="Noto Sans CJK SC"/>
        <family val="2"/>
      </rPr>
      <t xml:space="preserve">の日付は計算されません。</t>
    </r>
  </si>
  <si>
    <t xml:space="preserve">月</t>
  </si>
  <si>
    <r>
      <rPr>
        <b val="true"/>
        <sz val="10"/>
        <color rgb="FFFFFFFF"/>
        <rFont val="Noto Sans CJK SC"/>
        <family val="2"/>
      </rPr>
      <t xml:space="preserve">イベント名（</t>
    </r>
    <r>
      <rPr>
        <b val="true"/>
        <sz val="10"/>
        <color rgb="FFFFFFFF"/>
        <rFont val="Meiryo"/>
        <family val="0"/>
        <charset val="1"/>
      </rPr>
      <t xml:space="preserve">WBS</t>
    </r>
    <r>
      <rPr>
        <b val="true"/>
        <sz val="10"/>
        <color rgb="FFFFFFFF"/>
        <rFont val="Noto Sans CJK SC"/>
        <family val="2"/>
      </rPr>
      <t xml:space="preserve">のプルダウンに表示）</t>
    </r>
  </si>
  <si>
    <t xml:space="preserve">モール</t>
  </si>
  <si>
    <t xml:space="preserve">開始日</t>
  </si>
  <si>
    <t xml:space="preserve">終了日</t>
  </si>
  <si>
    <t xml:space="preserve">注力ランク</t>
  </si>
  <si>
    <t xml:space="preserve">備考（例年の時期・申請締切など）</t>
  </si>
  <si>
    <r>
      <rPr>
        <sz val="10"/>
        <rFont val="Meiryo"/>
        <family val="0"/>
        <charset val="1"/>
      </rPr>
      <t xml:space="preserve">1</t>
    </r>
    <r>
      <rPr>
        <sz val="10"/>
        <rFont val="Noto Sans CJK SC"/>
        <family val="2"/>
      </rPr>
      <t xml:space="preserve">月</t>
    </r>
  </si>
  <si>
    <r>
      <rPr>
        <sz val="10"/>
        <rFont val="Meiryo"/>
        <family val="0"/>
        <charset val="1"/>
      </rPr>
      <t xml:space="preserve">Amazon </t>
    </r>
    <r>
      <rPr>
        <sz val="10"/>
        <rFont val="Noto Sans CJK SC"/>
        <family val="2"/>
      </rPr>
      <t xml:space="preserve">初売り（スマイル</t>
    </r>
    <r>
      <rPr>
        <sz val="10"/>
        <rFont val="Meiryo"/>
        <family val="0"/>
        <charset val="1"/>
      </rPr>
      <t xml:space="preserve">SALE</t>
    </r>
    <r>
      <rPr>
        <sz val="10"/>
        <rFont val="Noto Sans CJK SC"/>
        <family val="2"/>
      </rPr>
      <t xml:space="preserve">）</t>
    </r>
  </si>
  <si>
    <t xml:space="preserve">Amazon</t>
  </si>
  <si>
    <r>
      <rPr>
        <sz val="10"/>
        <rFont val="Noto Sans CJK SC"/>
        <family val="2"/>
      </rPr>
      <t xml:space="preserve">例年</t>
    </r>
    <r>
      <rPr>
        <sz val="10"/>
        <rFont val="Meiryo"/>
        <family val="0"/>
        <charset val="1"/>
      </rPr>
      <t xml:space="preserve">1</t>
    </r>
    <r>
      <rPr>
        <sz val="10"/>
        <rFont val="Noto Sans CJK SC"/>
        <family val="2"/>
      </rPr>
      <t xml:space="preserve">月</t>
    </r>
    <r>
      <rPr>
        <sz val="10"/>
        <rFont val="Meiryo"/>
        <family val="0"/>
        <charset val="1"/>
      </rPr>
      <t xml:space="preserve">3</t>
    </r>
    <r>
      <rPr>
        <sz val="10"/>
        <rFont val="Noto Sans CJK SC"/>
        <family val="2"/>
      </rPr>
      <t xml:space="preserve">日〜</t>
    </r>
    <r>
      <rPr>
        <sz val="10"/>
        <rFont val="Meiryo"/>
        <family val="0"/>
        <charset val="1"/>
      </rPr>
      <t xml:space="preserve">7</t>
    </r>
    <r>
      <rPr>
        <sz val="10"/>
        <rFont val="Noto Sans CJK SC"/>
        <family val="2"/>
      </rPr>
      <t xml:space="preserve">日ごろ</t>
    </r>
  </si>
  <si>
    <r>
      <rPr>
        <sz val="10"/>
        <rFont val="Noto Sans CJK SC"/>
        <family val="2"/>
      </rPr>
      <t xml:space="preserve">楽天 お買い物マラソン（</t>
    </r>
    <r>
      <rPr>
        <sz val="10"/>
        <rFont val="Meiryo"/>
        <family val="0"/>
        <charset val="1"/>
      </rPr>
      <t xml:space="preserve">1</t>
    </r>
    <r>
      <rPr>
        <sz val="10"/>
        <rFont val="Noto Sans CJK SC"/>
        <family val="2"/>
      </rPr>
      <t xml:space="preserve">月）</t>
    </r>
  </si>
  <si>
    <t xml:space="preserve">楽天市場</t>
  </si>
  <si>
    <r>
      <rPr>
        <sz val="10"/>
        <rFont val="Noto Sans CJK SC"/>
        <family val="2"/>
      </rPr>
      <t xml:space="preserve">月</t>
    </r>
    <r>
      <rPr>
        <sz val="10"/>
        <rFont val="Meiryo"/>
        <family val="0"/>
        <charset val="1"/>
      </rPr>
      <t xml:space="preserve">1</t>
    </r>
    <r>
      <rPr>
        <sz val="10"/>
        <rFont val="Noto Sans CJK SC"/>
        <family val="2"/>
      </rPr>
      <t xml:space="preserve">〜</t>
    </r>
    <r>
      <rPr>
        <sz val="10"/>
        <rFont val="Meiryo"/>
        <family val="0"/>
        <charset val="1"/>
      </rPr>
      <t xml:space="preserve">2</t>
    </r>
    <r>
      <rPr>
        <sz val="10"/>
        <rFont val="Noto Sans CJK SC"/>
        <family val="2"/>
      </rPr>
      <t xml:space="preserve">回。開催回により日程が変動</t>
    </r>
  </si>
  <si>
    <r>
      <rPr>
        <sz val="10"/>
        <rFont val="Meiryo"/>
        <family val="0"/>
        <charset val="1"/>
      </rPr>
      <t xml:space="preserve">2</t>
    </r>
    <r>
      <rPr>
        <sz val="10"/>
        <rFont val="Noto Sans CJK SC"/>
        <family val="2"/>
      </rPr>
      <t xml:space="preserve">月</t>
    </r>
  </si>
  <si>
    <r>
      <rPr>
        <sz val="10"/>
        <rFont val="Meiryo"/>
        <family val="0"/>
        <charset val="1"/>
      </rPr>
      <t xml:space="preserve">Amazon </t>
    </r>
    <r>
      <rPr>
        <sz val="10"/>
        <rFont val="Noto Sans CJK SC"/>
        <family val="2"/>
      </rPr>
      <t xml:space="preserve">スマイル</t>
    </r>
    <r>
      <rPr>
        <sz val="10"/>
        <rFont val="Meiryo"/>
        <family val="0"/>
        <charset val="1"/>
      </rPr>
      <t xml:space="preserve">SALE</t>
    </r>
    <r>
      <rPr>
        <sz val="10"/>
        <rFont val="Noto Sans CJK SC"/>
        <family val="2"/>
      </rPr>
      <t xml:space="preserve">（</t>
    </r>
    <r>
      <rPr>
        <sz val="10"/>
        <rFont val="Meiryo"/>
        <family val="0"/>
        <charset val="1"/>
      </rPr>
      <t xml:space="preserve">2</t>
    </r>
    <r>
      <rPr>
        <sz val="10"/>
        <rFont val="Noto Sans CJK SC"/>
        <family val="2"/>
      </rPr>
      <t xml:space="preserve">月）</t>
    </r>
  </si>
  <si>
    <t xml:space="preserve">大型セールのない月に実施</t>
  </si>
  <si>
    <r>
      <rPr>
        <sz val="10"/>
        <rFont val="Noto Sans CJK SC"/>
        <family val="2"/>
      </rPr>
      <t xml:space="preserve">楽天 お買い物マラソン（</t>
    </r>
    <r>
      <rPr>
        <sz val="10"/>
        <rFont val="Meiryo"/>
        <family val="0"/>
        <charset val="1"/>
      </rPr>
      <t xml:space="preserve">2</t>
    </r>
    <r>
      <rPr>
        <sz val="10"/>
        <rFont val="Noto Sans CJK SC"/>
        <family val="2"/>
      </rPr>
      <t xml:space="preserve">月）</t>
    </r>
  </si>
  <si>
    <r>
      <rPr>
        <sz val="10"/>
        <rFont val="Meiryo"/>
        <family val="0"/>
        <charset val="1"/>
      </rPr>
      <t xml:space="preserve">3</t>
    </r>
    <r>
      <rPr>
        <sz val="10"/>
        <rFont val="Noto Sans CJK SC"/>
        <family val="2"/>
      </rPr>
      <t xml:space="preserve">月</t>
    </r>
  </si>
  <si>
    <r>
      <rPr>
        <sz val="10"/>
        <rFont val="Noto Sans CJK SC"/>
        <family val="2"/>
      </rPr>
      <t xml:space="preserve">楽天スーパー</t>
    </r>
    <r>
      <rPr>
        <sz val="10"/>
        <rFont val="Meiryo"/>
        <family val="0"/>
        <charset val="1"/>
      </rPr>
      <t xml:space="preserve">SALE</t>
    </r>
    <r>
      <rPr>
        <sz val="10"/>
        <rFont val="Noto Sans CJK SC"/>
        <family val="2"/>
      </rPr>
      <t xml:space="preserve">（</t>
    </r>
    <r>
      <rPr>
        <sz val="10"/>
        <rFont val="Meiryo"/>
        <family val="0"/>
        <charset val="1"/>
      </rPr>
      <t xml:space="preserve">3</t>
    </r>
    <r>
      <rPr>
        <sz val="10"/>
        <rFont val="Noto Sans CJK SC"/>
        <family val="2"/>
      </rPr>
      <t xml:space="preserve">月）</t>
    </r>
  </si>
  <si>
    <r>
      <rPr>
        <sz val="10"/>
        <rFont val="Noto Sans CJK SC"/>
        <family val="2"/>
      </rPr>
      <t xml:space="preserve">年</t>
    </r>
    <r>
      <rPr>
        <sz val="10"/>
        <rFont val="Meiryo"/>
        <family val="0"/>
        <charset val="1"/>
      </rPr>
      <t xml:space="preserve">4</t>
    </r>
    <r>
      <rPr>
        <sz val="10"/>
        <rFont val="Noto Sans CJK SC"/>
        <family val="2"/>
      </rPr>
      <t xml:space="preserve">回（</t>
    </r>
    <r>
      <rPr>
        <sz val="10"/>
        <rFont val="Meiryo"/>
        <family val="0"/>
        <charset val="1"/>
      </rPr>
      <t xml:space="preserve">3</t>
    </r>
    <r>
      <rPr>
        <sz val="10"/>
        <rFont val="Noto Sans CJK SC"/>
        <family val="2"/>
      </rPr>
      <t xml:space="preserve">・</t>
    </r>
    <r>
      <rPr>
        <sz val="10"/>
        <rFont val="Meiryo"/>
        <family val="0"/>
        <charset val="1"/>
      </rPr>
      <t xml:space="preserve">6</t>
    </r>
    <r>
      <rPr>
        <sz val="10"/>
        <rFont val="Noto Sans CJK SC"/>
        <family val="2"/>
      </rPr>
      <t xml:space="preserve">・</t>
    </r>
    <r>
      <rPr>
        <sz val="10"/>
        <rFont val="Meiryo"/>
        <family val="0"/>
        <charset val="1"/>
      </rPr>
      <t xml:space="preserve">9</t>
    </r>
    <r>
      <rPr>
        <sz val="10"/>
        <rFont val="Noto Sans CJK SC"/>
        <family val="2"/>
      </rPr>
      <t xml:space="preserve">・</t>
    </r>
    <r>
      <rPr>
        <sz val="10"/>
        <rFont val="Meiryo"/>
        <family val="0"/>
        <charset val="1"/>
      </rPr>
      <t xml:space="preserve">12</t>
    </r>
    <r>
      <rPr>
        <sz val="10"/>
        <rFont val="Noto Sans CJK SC"/>
        <family val="2"/>
      </rPr>
      <t xml:space="preserve">月）／</t>
    </r>
    <r>
      <rPr>
        <sz val="10"/>
        <rFont val="Meiryo"/>
        <family val="0"/>
        <charset val="1"/>
      </rPr>
      <t xml:space="preserve">SALE</t>
    </r>
    <r>
      <rPr>
        <sz val="10"/>
        <rFont val="Noto Sans CJK SC"/>
        <family val="2"/>
      </rPr>
      <t xml:space="preserve">サーチ申請は約</t>
    </r>
    <r>
      <rPr>
        <sz val="10"/>
        <rFont val="Meiryo"/>
        <family val="0"/>
        <charset val="1"/>
      </rPr>
      <t xml:space="preserve">2</t>
    </r>
    <r>
      <rPr>
        <sz val="10"/>
        <rFont val="Noto Sans CJK SC"/>
        <family val="2"/>
      </rPr>
      <t xml:space="preserve">週間前に締切</t>
    </r>
  </si>
  <si>
    <r>
      <rPr>
        <sz val="10"/>
        <rFont val="Meiryo"/>
        <family val="0"/>
        <charset val="1"/>
      </rPr>
      <t xml:space="preserve">Amazon </t>
    </r>
    <r>
      <rPr>
        <sz val="10"/>
        <rFont val="Noto Sans CJK SC"/>
        <family val="2"/>
      </rPr>
      <t xml:space="preserve">新生活セール</t>
    </r>
  </si>
  <si>
    <r>
      <rPr>
        <sz val="10"/>
        <rFont val="Meiryo"/>
        <family val="0"/>
        <charset val="1"/>
      </rPr>
      <t xml:space="preserve">2</t>
    </r>
    <r>
      <rPr>
        <sz val="10"/>
        <rFont val="Noto Sans CJK SC"/>
        <family val="2"/>
      </rPr>
      <t xml:space="preserve">月末〜</t>
    </r>
    <r>
      <rPr>
        <sz val="10"/>
        <rFont val="Meiryo"/>
        <family val="0"/>
        <charset val="1"/>
      </rPr>
      <t xml:space="preserve">3</t>
    </r>
    <r>
      <rPr>
        <sz val="10"/>
        <rFont val="Noto Sans CJK SC"/>
        <family val="2"/>
      </rPr>
      <t xml:space="preserve">月上旬と</t>
    </r>
    <r>
      <rPr>
        <sz val="10"/>
        <rFont val="Meiryo"/>
        <family val="0"/>
        <charset val="1"/>
      </rPr>
      <t xml:space="preserve">3</t>
    </r>
    <r>
      <rPr>
        <sz val="10"/>
        <rFont val="Noto Sans CJK SC"/>
        <family val="2"/>
      </rPr>
      <t xml:space="preserve">月末〜</t>
    </r>
    <r>
      <rPr>
        <sz val="10"/>
        <rFont val="Meiryo"/>
        <family val="0"/>
        <charset val="1"/>
      </rPr>
      <t xml:space="preserve">4</t>
    </r>
    <r>
      <rPr>
        <sz val="10"/>
        <rFont val="Noto Sans CJK SC"/>
        <family val="2"/>
      </rPr>
      <t xml:space="preserve">月上旬の</t>
    </r>
    <r>
      <rPr>
        <sz val="10"/>
        <rFont val="Meiryo"/>
        <family val="0"/>
        <charset val="1"/>
      </rPr>
      <t xml:space="preserve">2</t>
    </r>
    <r>
      <rPr>
        <sz val="10"/>
        <rFont val="Noto Sans CJK SC"/>
        <family val="2"/>
      </rPr>
      <t xml:space="preserve">回構成が多い</t>
    </r>
  </si>
  <si>
    <r>
      <rPr>
        <sz val="10"/>
        <rFont val="Meiryo"/>
        <family val="0"/>
        <charset val="1"/>
      </rPr>
      <t xml:space="preserve">4</t>
    </r>
    <r>
      <rPr>
        <sz val="10"/>
        <rFont val="Noto Sans CJK SC"/>
        <family val="2"/>
      </rPr>
      <t xml:space="preserve">月</t>
    </r>
  </si>
  <si>
    <r>
      <rPr>
        <sz val="10"/>
        <rFont val="Noto Sans CJK SC"/>
        <family val="2"/>
      </rPr>
      <t xml:space="preserve">楽天 お買い物マラソン（</t>
    </r>
    <r>
      <rPr>
        <sz val="10"/>
        <rFont val="Meiryo"/>
        <family val="0"/>
        <charset val="1"/>
      </rPr>
      <t xml:space="preserve">4</t>
    </r>
    <r>
      <rPr>
        <sz val="10"/>
        <rFont val="Noto Sans CJK SC"/>
        <family val="2"/>
      </rPr>
      <t xml:space="preserve">月）</t>
    </r>
  </si>
  <si>
    <r>
      <rPr>
        <sz val="10"/>
        <rFont val="Meiryo"/>
        <family val="0"/>
        <charset val="1"/>
      </rPr>
      <t xml:space="preserve">Amazon </t>
    </r>
    <r>
      <rPr>
        <sz val="10"/>
        <rFont val="Noto Sans CJK SC"/>
        <family val="2"/>
      </rPr>
      <t xml:space="preserve">スマイル</t>
    </r>
    <r>
      <rPr>
        <sz val="10"/>
        <rFont val="Meiryo"/>
        <family val="0"/>
        <charset val="1"/>
      </rPr>
      <t xml:space="preserve">SALE</t>
    </r>
    <r>
      <rPr>
        <sz val="10"/>
        <rFont val="Noto Sans CJK SC"/>
        <family val="2"/>
      </rPr>
      <t xml:space="preserve">（</t>
    </r>
    <r>
      <rPr>
        <sz val="10"/>
        <rFont val="Meiryo"/>
        <family val="0"/>
        <charset val="1"/>
      </rPr>
      <t xml:space="preserve">GW</t>
    </r>
    <r>
      <rPr>
        <sz val="10"/>
        <rFont val="Noto Sans CJK SC"/>
        <family val="2"/>
      </rPr>
      <t xml:space="preserve">）</t>
    </r>
  </si>
  <si>
    <r>
      <rPr>
        <sz val="10"/>
        <rFont val="Meiryo"/>
        <family val="0"/>
        <charset val="1"/>
      </rPr>
      <t xml:space="preserve">GW</t>
    </r>
    <r>
      <rPr>
        <sz val="10"/>
        <rFont val="Noto Sans CJK SC"/>
        <family val="2"/>
      </rPr>
      <t xml:space="preserve">前に実施</t>
    </r>
  </si>
  <si>
    <r>
      <rPr>
        <sz val="10"/>
        <rFont val="Meiryo"/>
        <family val="0"/>
        <charset val="1"/>
      </rPr>
      <t xml:space="preserve">5</t>
    </r>
    <r>
      <rPr>
        <sz val="10"/>
        <rFont val="Noto Sans CJK SC"/>
        <family val="2"/>
      </rPr>
      <t xml:space="preserve">月</t>
    </r>
  </si>
  <si>
    <r>
      <rPr>
        <sz val="10"/>
        <rFont val="Noto Sans CJK SC"/>
        <family val="2"/>
      </rPr>
      <t xml:space="preserve">楽天 お買い物マラソン（</t>
    </r>
    <r>
      <rPr>
        <sz val="10"/>
        <rFont val="Meiryo"/>
        <family val="0"/>
        <charset val="1"/>
      </rPr>
      <t xml:space="preserve">5</t>
    </r>
    <r>
      <rPr>
        <sz val="10"/>
        <rFont val="Noto Sans CJK SC"/>
        <family val="2"/>
      </rPr>
      <t xml:space="preserve">月）</t>
    </r>
  </si>
  <si>
    <t xml:space="preserve">母の日商戦と重なる</t>
  </si>
  <si>
    <r>
      <rPr>
        <sz val="10"/>
        <rFont val="Meiryo"/>
        <family val="0"/>
        <charset val="1"/>
      </rPr>
      <t xml:space="preserve">6</t>
    </r>
    <r>
      <rPr>
        <sz val="10"/>
        <rFont val="Noto Sans CJK SC"/>
        <family val="2"/>
      </rPr>
      <t xml:space="preserve">月</t>
    </r>
  </si>
  <si>
    <r>
      <rPr>
        <sz val="10"/>
        <rFont val="Noto Sans CJK SC"/>
        <family val="2"/>
      </rPr>
      <t xml:space="preserve">楽天スーパー</t>
    </r>
    <r>
      <rPr>
        <sz val="10"/>
        <rFont val="Meiryo"/>
        <family val="0"/>
        <charset val="1"/>
      </rPr>
      <t xml:space="preserve">SALE</t>
    </r>
    <r>
      <rPr>
        <sz val="10"/>
        <rFont val="Noto Sans CJK SC"/>
        <family val="2"/>
      </rPr>
      <t xml:space="preserve">（</t>
    </r>
    <r>
      <rPr>
        <sz val="10"/>
        <rFont val="Meiryo"/>
        <family val="0"/>
        <charset val="1"/>
      </rPr>
      <t xml:space="preserve">6</t>
    </r>
    <r>
      <rPr>
        <sz val="10"/>
        <rFont val="Noto Sans CJK SC"/>
        <family val="2"/>
      </rPr>
      <t xml:space="preserve">月）</t>
    </r>
  </si>
  <si>
    <t xml:space="preserve">父の日商戦と重なる</t>
  </si>
  <si>
    <r>
      <rPr>
        <sz val="10"/>
        <rFont val="Meiryo"/>
        <family val="0"/>
        <charset val="1"/>
      </rPr>
      <t xml:space="preserve">Amazon </t>
    </r>
    <r>
      <rPr>
        <sz val="10"/>
        <rFont val="Noto Sans CJK SC"/>
        <family val="2"/>
      </rPr>
      <t xml:space="preserve">スマイル</t>
    </r>
    <r>
      <rPr>
        <sz val="10"/>
        <rFont val="Meiryo"/>
        <family val="0"/>
        <charset val="1"/>
      </rPr>
      <t xml:space="preserve">SALE</t>
    </r>
    <r>
      <rPr>
        <sz val="10"/>
        <rFont val="Noto Sans CJK SC"/>
        <family val="2"/>
      </rPr>
      <t xml:space="preserve">（</t>
    </r>
    <r>
      <rPr>
        <sz val="10"/>
        <rFont val="Meiryo"/>
        <family val="0"/>
        <charset val="1"/>
      </rPr>
      <t xml:space="preserve">6</t>
    </r>
    <r>
      <rPr>
        <sz val="10"/>
        <rFont val="Noto Sans CJK SC"/>
        <family val="2"/>
      </rPr>
      <t xml:space="preserve">月）</t>
    </r>
  </si>
  <si>
    <r>
      <rPr>
        <sz val="10"/>
        <rFont val="Meiryo"/>
        <family val="0"/>
        <charset val="1"/>
      </rPr>
      <t xml:space="preserve">7</t>
    </r>
    <r>
      <rPr>
        <sz val="10"/>
        <rFont val="Noto Sans CJK SC"/>
        <family val="2"/>
      </rPr>
      <t xml:space="preserve">月</t>
    </r>
  </si>
  <si>
    <r>
      <rPr>
        <sz val="10"/>
        <rFont val="Meiryo"/>
        <family val="0"/>
        <charset val="1"/>
      </rPr>
      <t xml:space="preserve">Amazon </t>
    </r>
    <r>
      <rPr>
        <sz val="10"/>
        <rFont val="Noto Sans CJK SC"/>
        <family val="2"/>
      </rPr>
      <t xml:space="preserve">プライムデー</t>
    </r>
  </si>
  <si>
    <t xml:space="preserve">プライム会員限定。先行セールを含めると期間が長い</t>
  </si>
  <si>
    <r>
      <rPr>
        <sz val="10"/>
        <rFont val="Noto Sans CJK SC"/>
        <family val="2"/>
      </rPr>
      <t xml:space="preserve">楽天 お買い物マラソン（</t>
    </r>
    <r>
      <rPr>
        <sz val="10"/>
        <rFont val="Meiryo"/>
        <family val="0"/>
        <charset val="1"/>
      </rPr>
      <t xml:space="preserve">7</t>
    </r>
    <r>
      <rPr>
        <sz val="10"/>
        <rFont val="Noto Sans CJK SC"/>
        <family val="2"/>
      </rPr>
      <t xml:space="preserve">月）</t>
    </r>
  </si>
  <si>
    <t xml:space="preserve">夏のボーナス・お中元商戦</t>
  </si>
  <si>
    <r>
      <rPr>
        <sz val="10"/>
        <rFont val="Meiryo"/>
        <family val="0"/>
        <charset val="1"/>
      </rPr>
      <t xml:space="preserve">8</t>
    </r>
    <r>
      <rPr>
        <sz val="10"/>
        <rFont val="Noto Sans CJK SC"/>
        <family val="2"/>
      </rPr>
      <t xml:space="preserve">月</t>
    </r>
  </si>
  <si>
    <r>
      <rPr>
        <sz val="10"/>
        <rFont val="Noto Sans CJK SC"/>
        <family val="2"/>
      </rPr>
      <t xml:space="preserve">楽天 お買い物マラソン（</t>
    </r>
    <r>
      <rPr>
        <sz val="10"/>
        <rFont val="Meiryo"/>
        <family val="0"/>
        <charset val="1"/>
      </rPr>
      <t xml:space="preserve">8</t>
    </r>
    <r>
      <rPr>
        <sz val="10"/>
        <rFont val="Noto Sans CJK SC"/>
        <family val="2"/>
      </rPr>
      <t xml:space="preserve">月）</t>
    </r>
  </si>
  <si>
    <r>
      <rPr>
        <sz val="10"/>
        <rFont val="Meiryo"/>
        <family val="0"/>
        <charset val="1"/>
      </rPr>
      <t xml:space="preserve">Amazon </t>
    </r>
    <r>
      <rPr>
        <sz val="10"/>
        <rFont val="Noto Sans CJK SC"/>
        <family val="2"/>
      </rPr>
      <t xml:space="preserve">スマイル</t>
    </r>
    <r>
      <rPr>
        <sz val="10"/>
        <rFont val="Meiryo"/>
        <family val="0"/>
        <charset val="1"/>
      </rPr>
      <t xml:space="preserve">SALE</t>
    </r>
    <r>
      <rPr>
        <sz val="10"/>
        <rFont val="Noto Sans CJK SC"/>
        <family val="2"/>
      </rPr>
      <t xml:space="preserve">（</t>
    </r>
    <r>
      <rPr>
        <sz val="10"/>
        <rFont val="Meiryo"/>
        <family val="0"/>
        <charset val="1"/>
      </rPr>
      <t xml:space="preserve">8</t>
    </r>
    <r>
      <rPr>
        <sz val="10"/>
        <rFont val="Noto Sans CJK SC"/>
        <family val="2"/>
      </rPr>
      <t xml:space="preserve">月）</t>
    </r>
  </si>
  <si>
    <r>
      <rPr>
        <sz val="10"/>
        <rFont val="Meiryo"/>
        <family val="0"/>
        <charset val="1"/>
      </rPr>
      <t xml:space="preserve">9</t>
    </r>
    <r>
      <rPr>
        <sz val="10"/>
        <rFont val="Noto Sans CJK SC"/>
        <family val="2"/>
      </rPr>
      <t xml:space="preserve">月</t>
    </r>
  </si>
  <si>
    <r>
      <rPr>
        <sz val="10"/>
        <rFont val="Noto Sans CJK SC"/>
        <family val="2"/>
      </rPr>
      <t xml:space="preserve">楽天スーパー</t>
    </r>
    <r>
      <rPr>
        <sz val="10"/>
        <rFont val="Meiryo"/>
        <family val="0"/>
        <charset val="1"/>
      </rPr>
      <t xml:space="preserve">SALE</t>
    </r>
    <r>
      <rPr>
        <sz val="10"/>
        <rFont val="Noto Sans CJK SC"/>
        <family val="2"/>
      </rPr>
      <t xml:space="preserve">（</t>
    </r>
    <r>
      <rPr>
        <sz val="10"/>
        <rFont val="Meiryo"/>
        <family val="0"/>
        <charset val="1"/>
      </rPr>
      <t xml:space="preserve">9</t>
    </r>
    <r>
      <rPr>
        <sz val="10"/>
        <rFont val="Noto Sans CJK SC"/>
        <family val="2"/>
      </rPr>
      <t xml:space="preserve">月）</t>
    </r>
  </si>
  <si>
    <r>
      <rPr>
        <sz val="10"/>
        <rFont val="Meiryo"/>
        <family val="0"/>
        <charset val="1"/>
      </rPr>
      <t xml:space="preserve">10</t>
    </r>
    <r>
      <rPr>
        <sz val="10"/>
        <rFont val="Noto Sans CJK SC"/>
        <family val="2"/>
      </rPr>
      <t xml:space="preserve">月</t>
    </r>
  </si>
  <si>
    <r>
      <rPr>
        <sz val="10"/>
        <rFont val="Meiryo"/>
        <family val="0"/>
        <charset val="1"/>
      </rPr>
      <t xml:space="preserve">Amazon </t>
    </r>
    <r>
      <rPr>
        <sz val="10"/>
        <rFont val="Noto Sans CJK SC"/>
        <family val="2"/>
      </rPr>
      <t xml:space="preserve">プライム感謝祭</t>
    </r>
  </si>
  <si>
    <r>
      <rPr>
        <sz val="10"/>
        <rFont val="Noto Sans CJK SC"/>
        <family val="2"/>
      </rPr>
      <t xml:space="preserve">例年</t>
    </r>
    <r>
      <rPr>
        <sz val="10"/>
        <rFont val="Meiryo"/>
        <family val="0"/>
        <charset val="1"/>
      </rPr>
      <t xml:space="preserve">10</t>
    </r>
    <r>
      <rPr>
        <sz val="10"/>
        <rFont val="Noto Sans CJK SC"/>
        <family val="2"/>
      </rPr>
      <t xml:space="preserve">月上旬〜中旬</t>
    </r>
  </si>
  <si>
    <r>
      <rPr>
        <sz val="10"/>
        <rFont val="Noto Sans CJK SC"/>
        <family val="2"/>
      </rPr>
      <t xml:space="preserve">楽天 お買い物マラソン（</t>
    </r>
    <r>
      <rPr>
        <sz val="10"/>
        <rFont val="Meiryo"/>
        <family val="0"/>
        <charset val="1"/>
      </rPr>
      <t xml:space="preserve">10</t>
    </r>
    <r>
      <rPr>
        <sz val="10"/>
        <rFont val="Noto Sans CJK SC"/>
        <family val="2"/>
      </rPr>
      <t xml:space="preserve">月）</t>
    </r>
  </si>
  <si>
    <r>
      <rPr>
        <sz val="10"/>
        <rFont val="Meiryo"/>
        <family val="0"/>
        <charset val="1"/>
      </rPr>
      <t xml:space="preserve">11</t>
    </r>
    <r>
      <rPr>
        <sz val="10"/>
        <rFont val="Noto Sans CJK SC"/>
        <family val="2"/>
      </rPr>
      <t xml:space="preserve">月</t>
    </r>
  </si>
  <si>
    <r>
      <rPr>
        <sz val="10"/>
        <rFont val="Meiryo"/>
        <family val="0"/>
        <charset val="1"/>
      </rPr>
      <t xml:space="preserve">Amazon </t>
    </r>
    <r>
      <rPr>
        <sz val="10"/>
        <rFont val="Noto Sans CJK SC"/>
        <family val="2"/>
      </rPr>
      <t xml:space="preserve">ブラックフライデー</t>
    </r>
  </si>
  <si>
    <r>
      <rPr>
        <sz val="10"/>
        <rFont val="Meiryo"/>
        <family val="0"/>
        <charset val="1"/>
      </rPr>
      <t xml:space="preserve">11</t>
    </r>
    <r>
      <rPr>
        <sz val="10"/>
        <rFont val="Noto Sans CJK SC"/>
        <family val="2"/>
      </rPr>
      <t xml:space="preserve">月下旬〜</t>
    </r>
    <r>
      <rPr>
        <sz val="10"/>
        <rFont val="Meiryo"/>
        <family val="0"/>
        <charset val="1"/>
      </rPr>
      <t xml:space="preserve">12</t>
    </r>
    <r>
      <rPr>
        <sz val="10"/>
        <rFont val="Noto Sans CJK SC"/>
        <family val="2"/>
      </rPr>
      <t xml:space="preserve">月上旬。先行セールあり</t>
    </r>
  </si>
  <si>
    <t xml:space="preserve">楽天ブラックフライデー</t>
  </si>
  <si>
    <r>
      <rPr>
        <sz val="10"/>
        <rFont val="Meiryo"/>
        <family val="0"/>
        <charset val="1"/>
      </rPr>
      <t xml:space="preserve">11</t>
    </r>
    <r>
      <rPr>
        <sz val="10"/>
        <rFont val="Noto Sans CJK SC"/>
        <family val="2"/>
      </rPr>
      <t xml:space="preserve">月中旬〜下旬</t>
    </r>
  </si>
  <si>
    <r>
      <rPr>
        <sz val="10"/>
        <rFont val="Meiryo"/>
        <family val="0"/>
        <charset val="1"/>
      </rPr>
      <t xml:space="preserve">12</t>
    </r>
    <r>
      <rPr>
        <sz val="10"/>
        <rFont val="Noto Sans CJK SC"/>
        <family val="2"/>
      </rPr>
      <t xml:space="preserve">月</t>
    </r>
  </si>
  <si>
    <r>
      <rPr>
        <sz val="10"/>
        <rFont val="Noto Sans CJK SC"/>
        <family val="2"/>
      </rPr>
      <t xml:space="preserve">楽天スーパー</t>
    </r>
    <r>
      <rPr>
        <sz val="10"/>
        <rFont val="Meiryo"/>
        <family val="0"/>
        <charset val="1"/>
      </rPr>
      <t xml:space="preserve">SALE</t>
    </r>
    <r>
      <rPr>
        <sz val="10"/>
        <rFont val="Noto Sans CJK SC"/>
        <family val="2"/>
      </rPr>
      <t xml:space="preserve">（</t>
    </r>
    <r>
      <rPr>
        <sz val="10"/>
        <rFont val="Meiryo"/>
        <family val="0"/>
        <charset val="1"/>
      </rPr>
      <t xml:space="preserve">12</t>
    </r>
    <r>
      <rPr>
        <sz val="10"/>
        <rFont val="Noto Sans CJK SC"/>
        <family val="2"/>
      </rPr>
      <t xml:space="preserve">月）</t>
    </r>
  </si>
  <si>
    <t xml:space="preserve">年間最大級。年末商戦の主戦場</t>
  </si>
  <si>
    <t xml:space="preserve">楽天大感謝祭</t>
  </si>
  <si>
    <r>
      <rPr>
        <sz val="10"/>
        <rFont val="Meiryo"/>
        <family val="0"/>
        <charset val="1"/>
      </rPr>
      <t xml:space="preserve">12</t>
    </r>
    <r>
      <rPr>
        <sz val="10"/>
        <rFont val="Noto Sans CJK SC"/>
        <family val="2"/>
      </rPr>
      <t xml:space="preserve">月下旬</t>
    </r>
  </si>
  <si>
    <r>
      <rPr>
        <sz val="10"/>
        <rFont val="Meiryo"/>
        <family val="0"/>
        <charset val="1"/>
      </rPr>
      <t xml:space="preserve">Amazon </t>
    </r>
    <r>
      <rPr>
        <sz val="10"/>
        <rFont val="Noto Sans CJK SC"/>
        <family val="2"/>
      </rPr>
      <t xml:space="preserve">年末の贈り物セール</t>
    </r>
  </si>
  <si>
    <r>
      <rPr>
        <sz val="10"/>
        <rFont val="Meiryo"/>
        <family val="0"/>
        <charset val="1"/>
      </rPr>
      <t xml:space="preserve">12</t>
    </r>
    <r>
      <rPr>
        <sz val="10"/>
        <rFont val="Noto Sans CJK SC"/>
        <family val="2"/>
      </rPr>
      <t xml:space="preserve">月中旬ごろ</t>
    </r>
  </si>
  <si>
    <t xml:space="preserve">標準タスクリスト｜イベント準備の定番作業と推奨オフセット</t>
  </si>
  <si>
    <r>
      <rPr>
        <sz val="9"/>
        <color rgb="FF5A6B7B"/>
        <rFont val="Noto Sans CJK SC"/>
        <family val="2"/>
      </rPr>
      <t xml:space="preserve">自社に必要な行をコピーして「</t>
    </r>
    <r>
      <rPr>
        <sz val="9"/>
        <color rgb="FF5A6B7B"/>
        <rFont val="Meiryo"/>
        <family val="0"/>
        <charset val="1"/>
      </rPr>
      <t xml:space="preserve">04_WBS</t>
    </r>
    <r>
      <rPr>
        <sz val="9"/>
        <color rgb="FF5A6B7B"/>
        <rFont val="Noto Sans CJK SC"/>
        <family val="2"/>
      </rPr>
      <t xml:space="preserve">」の</t>
    </r>
    <r>
      <rPr>
        <sz val="9"/>
        <color rgb="FF5A6B7B"/>
        <rFont val="Meiryo"/>
        <family val="0"/>
        <charset val="1"/>
      </rPr>
      <t xml:space="preserve">C</t>
    </r>
    <r>
      <rPr>
        <sz val="9"/>
        <color rgb="FF5A6B7B"/>
        <rFont val="Noto Sans CJK SC"/>
        <family val="2"/>
      </rPr>
      <t xml:space="preserve">〜</t>
    </r>
    <r>
      <rPr>
        <sz val="9"/>
        <color rgb="FF5A6B7B"/>
        <rFont val="Meiryo"/>
        <family val="0"/>
        <charset val="1"/>
      </rPr>
      <t xml:space="preserve">E</t>
    </r>
    <r>
      <rPr>
        <sz val="9"/>
        <color rgb="FF5A6B7B"/>
        <rFont val="Noto Sans CJK SC"/>
        <family val="2"/>
      </rPr>
      <t xml:space="preserve">列・</t>
    </r>
    <r>
      <rPr>
        <sz val="9"/>
        <color rgb="FF5A6B7B"/>
        <rFont val="Meiryo"/>
        <family val="0"/>
        <charset val="1"/>
      </rPr>
      <t xml:space="preserve">H</t>
    </r>
    <r>
      <rPr>
        <sz val="9"/>
        <color rgb="FF5A6B7B"/>
        <rFont val="Noto Sans CJK SC"/>
        <family val="2"/>
      </rPr>
      <t xml:space="preserve">列・</t>
    </r>
    <r>
      <rPr>
        <sz val="9"/>
        <color rgb="FF5A6B7B"/>
        <rFont val="Meiryo"/>
        <family val="0"/>
        <charset val="1"/>
      </rPr>
      <t xml:space="preserve">K</t>
    </r>
    <r>
      <rPr>
        <sz val="9"/>
        <color rgb="FF5A6B7B"/>
        <rFont val="Noto Sans CJK SC"/>
        <family val="2"/>
      </rPr>
      <t xml:space="preserve">列に貼り付けてください。オフセットと所要日数は</t>
    </r>
    <r>
      <rPr>
        <sz val="9"/>
        <color rgb="FF5A6B7B"/>
        <rFont val="Meiryo"/>
        <family val="0"/>
        <charset val="1"/>
      </rPr>
      <t xml:space="preserve">3</t>
    </r>
    <r>
      <rPr>
        <sz val="9"/>
        <color rgb="FF5A6B7B"/>
        <rFont val="Noto Sans CJK SC"/>
        <family val="2"/>
      </rPr>
      <t xml:space="preserve">〜</t>
    </r>
    <r>
      <rPr>
        <sz val="9"/>
        <color rgb="FF5A6B7B"/>
        <rFont val="Meiryo"/>
        <family val="0"/>
        <charset val="1"/>
      </rPr>
      <t xml:space="preserve">5</t>
    </r>
    <r>
      <rPr>
        <sz val="9"/>
        <color rgb="FF5A6B7B"/>
        <rFont val="Noto Sans CJK SC"/>
        <family val="2"/>
      </rPr>
      <t xml:space="preserve">名規模のチームを想定した目安です。</t>
    </r>
  </si>
  <si>
    <r>
      <rPr>
        <b val="true"/>
        <sz val="10"/>
        <color rgb="FFFFFFFF"/>
        <rFont val="Noto Sans CJK SC"/>
        <family val="2"/>
      </rPr>
      <t xml:space="preserve">レベル</t>
    </r>
    <r>
      <rPr>
        <b val="true"/>
        <sz val="10"/>
        <color rgb="FFFFFFFF"/>
        <rFont val="Meiryo"/>
        <family val="0"/>
        <charset val="1"/>
      </rPr>
      <t xml:space="preserve">2</t>
    </r>
    <r>
      <rPr>
        <b val="true"/>
        <sz val="10"/>
        <color rgb="FFFFFFFF"/>
        <rFont val="Noto Sans CJK SC"/>
        <family val="2"/>
      </rPr>
      <t xml:space="preserve">：施策</t>
    </r>
  </si>
  <si>
    <r>
      <rPr>
        <b val="true"/>
        <sz val="10"/>
        <color rgb="FFFFFFFF"/>
        <rFont val="Noto Sans CJK SC"/>
        <family val="2"/>
      </rPr>
      <t xml:space="preserve">レベル</t>
    </r>
    <r>
      <rPr>
        <b val="true"/>
        <sz val="10"/>
        <color rgb="FFFFFFFF"/>
        <rFont val="Meiryo"/>
        <family val="0"/>
        <charset val="1"/>
      </rPr>
      <t xml:space="preserve">3</t>
    </r>
    <r>
      <rPr>
        <b val="true"/>
        <sz val="10"/>
        <color rgb="FFFFFFFF"/>
        <rFont val="Noto Sans CJK SC"/>
        <family val="2"/>
      </rPr>
      <t xml:space="preserve">：作業（タスク）</t>
    </r>
  </si>
  <si>
    <r>
      <rPr>
        <b val="true"/>
        <sz val="10"/>
        <color rgb="FFFFFFFF"/>
        <rFont val="Noto Sans CJK SC"/>
        <family val="2"/>
      </rPr>
      <t xml:space="preserve">基準日オフセット（</t>
    </r>
    <r>
      <rPr>
        <b val="true"/>
        <sz val="10"/>
        <color rgb="FFFFFFFF"/>
        <rFont val="Meiryo"/>
        <family val="0"/>
        <charset val="1"/>
      </rPr>
      <t xml:space="preserve">D±</t>
    </r>
    <r>
      <rPr>
        <b val="true"/>
        <sz val="10"/>
        <color rgb="FFFFFFFF"/>
        <rFont val="Noto Sans CJK SC"/>
        <family val="2"/>
      </rPr>
      <t xml:space="preserve">）</t>
    </r>
  </si>
  <si>
    <t xml:space="preserve">所要日数</t>
  </si>
  <si>
    <t xml:space="preserve">推奨担当</t>
  </si>
  <si>
    <t xml:space="preserve">補足</t>
  </si>
  <si>
    <t xml:space="preserve">企画</t>
  </si>
  <si>
    <r>
      <rPr>
        <sz val="10"/>
        <rFont val="Noto Sans CJK SC"/>
        <family val="2"/>
      </rPr>
      <t xml:space="preserve">販促方針と目標</t>
    </r>
    <r>
      <rPr>
        <sz val="10"/>
        <rFont val="Meiryo"/>
        <family val="0"/>
        <charset val="1"/>
      </rPr>
      <t xml:space="preserve">GMV</t>
    </r>
    <r>
      <rPr>
        <sz val="10"/>
        <rFont val="Noto Sans CJK SC"/>
        <family val="2"/>
      </rPr>
      <t xml:space="preserve">・値引き原資の決定</t>
    </r>
  </si>
  <si>
    <t xml:space="preserve">店舗責任者</t>
  </si>
  <si>
    <t xml:space="preserve">前回実績と在庫状況から逆算する</t>
  </si>
  <si>
    <t xml:space="preserve">対象商品の選定と値引率の決定</t>
  </si>
  <si>
    <t xml:space="preserve">MD</t>
  </si>
  <si>
    <r>
      <rPr>
        <sz val="10"/>
        <rFont val="Noto Sans CJK SC"/>
        <family val="2"/>
      </rPr>
      <t xml:space="preserve">スーパー</t>
    </r>
    <r>
      <rPr>
        <sz val="10"/>
        <rFont val="Meiryo"/>
        <family val="0"/>
        <charset val="1"/>
      </rPr>
      <t xml:space="preserve">SALE</t>
    </r>
    <r>
      <rPr>
        <sz val="10"/>
        <rFont val="Noto Sans CJK SC"/>
        <family val="2"/>
      </rPr>
      <t xml:space="preserve">サーチは</t>
    </r>
    <r>
      <rPr>
        <sz val="10"/>
        <rFont val="Meiryo"/>
        <family val="0"/>
        <charset val="1"/>
      </rPr>
      <t xml:space="preserve">10%</t>
    </r>
    <r>
      <rPr>
        <sz val="10"/>
        <rFont val="Noto Sans CJK SC"/>
        <family val="2"/>
      </rPr>
      <t xml:space="preserve">以上の割引が条件（回により条件を要確認）</t>
    </r>
  </si>
  <si>
    <t xml:space="preserve">商品</t>
  </si>
  <si>
    <r>
      <rPr>
        <sz val="10"/>
        <rFont val="Noto Sans CJK SC"/>
        <family val="2"/>
      </rPr>
      <t xml:space="preserve">価格改定用</t>
    </r>
    <r>
      <rPr>
        <sz val="10"/>
        <rFont val="Meiryo"/>
        <family val="0"/>
        <charset val="1"/>
      </rPr>
      <t xml:space="preserve">CSV</t>
    </r>
    <r>
      <rPr>
        <sz val="10"/>
        <rFont val="Noto Sans CJK SC"/>
        <family val="2"/>
      </rPr>
      <t xml:space="preserve">の作成・検証</t>
    </r>
  </si>
  <si>
    <t xml:space="preserve">運営</t>
  </si>
  <si>
    <r>
      <rPr>
        <sz val="10"/>
        <rFont val="Noto Sans CJK SC"/>
        <family val="2"/>
      </rPr>
      <t xml:space="preserve">誤値引きを防ぐため</t>
    </r>
    <r>
      <rPr>
        <sz val="10"/>
        <rFont val="Meiryo"/>
        <family val="0"/>
        <charset val="1"/>
      </rPr>
      <t xml:space="preserve">2</t>
    </r>
    <r>
      <rPr>
        <sz val="10"/>
        <rFont val="Noto Sans CJK SC"/>
        <family val="2"/>
      </rPr>
      <t xml:space="preserve">名でダブルチェック</t>
    </r>
  </si>
  <si>
    <r>
      <rPr>
        <sz val="10"/>
        <rFont val="Noto Sans CJK SC"/>
        <family val="2"/>
      </rPr>
      <t xml:space="preserve">スーパー</t>
    </r>
    <r>
      <rPr>
        <sz val="10"/>
        <rFont val="Meiryo"/>
        <family val="0"/>
        <charset val="1"/>
      </rPr>
      <t xml:space="preserve">SALE</t>
    </r>
    <r>
      <rPr>
        <sz val="10"/>
        <rFont val="Noto Sans CJK SC"/>
        <family val="2"/>
      </rPr>
      <t xml:space="preserve">サーチの申請（対象回のみ）</t>
    </r>
  </si>
  <si>
    <r>
      <rPr>
        <sz val="10"/>
        <rFont val="Noto Sans CJK SC"/>
        <family val="2"/>
      </rPr>
      <t xml:space="preserve">申請締切は回ごとに異なる。</t>
    </r>
    <r>
      <rPr>
        <sz val="10"/>
        <rFont val="Meiryo"/>
        <family val="0"/>
        <charset val="1"/>
      </rPr>
      <t xml:space="preserve">RMS</t>
    </r>
    <r>
      <rPr>
        <sz val="10"/>
        <rFont val="Noto Sans CJK SC"/>
        <family val="2"/>
      </rPr>
      <t xml:space="preserve">の案内で必ず確認</t>
    </r>
  </si>
  <si>
    <t xml:space="preserve">販促</t>
  </si>
  <si>
    <t xml:space="preserve">クーポンの設計と発行設定</t>
  </si>
  <si>
    <t xml:space="preserve">クーポン種別・上限枚数・利用条件を決める</t>
  </si>
  <si>
    <r>
      <rPr>
        <sz val="10"/>
        <rFont val="Noto Sans CJK SC"/>
        <family val="2"/>
      </rPr>
      <t xml:space="preserve">ポイント変倍の設定（</t>
    </r>
    <r>
      <rPr>
        <sz val="10"/>
        <rFont val="Meiryo"/>
        <family val="0"/>
        <charset val="1"/>
      </rPr>
      <t xml:space="preserve">RMS</t>
    </r>
    <r>
      <rPr>
        <sz val="10"/>
        <rFont val="Noto Sans CJK SC"/>
        <family val="2"/>
      </rPr>
      <t xml:space="preserve">）</t>
    </r>
  </si>
  <si>
    <r>
      <rPr>
        <sz val="10"/>
        <rFont val="Noto Sans CJK SC"/>
        <family val="2"/>
      </rPr>
      <t xml:space="preserve">原資と目標</t>
    </r>
    <r>
      <rPr>
        <sz val="10"/>
        <rFont val="Meiryo"/>
        <family val="0"/>
        <charset val="1"/>
      </rPr>
      <t xml:space="preserve">ROAS</t>
    </r>
    <r>
      <rPr>
        <sz val="10"/>
        <rFont val="Noto Sans CJK SC"/>
        <family val="2"/>
      </rPr>
      <t xml:space="preserve">から倍率を決定</t>
    </r>
  </si>
  <si>
    <t xml:space="preserve">制作</t>
  </si>
  <si>
    <t xml:space="preserve">トップページ・特集ページの制作</t>
  </si>
  <si>
    <t xml:space="preserve">スマホ表示を優先して確認</t>
  </si>
  <si>
    <r>
      <rPr>
        <sz val="10"/>
        <rFont val="Noto Sans CJK SC"/>
        <family val="2"/>
      </rPr>
      <t xml:space="preserve">商品ページのバナー差し替え（</t>
    </r>
    <r>
      <rPr>
        <sz val="10"/>
        <rFont val="Meiryo"/>
        <family val="0"/>
        <charset val="1"/>
      </rPr>
      <t xml:space="preserve">CSV</t>
    </r>
    <r>
      <rPr>
        <sz val="10"/>
        <rFont val="Noto Sans CJK SC"/>
        <family val="2"/>
      </rPr>
      <t xml:space="preserve">）</t>
    </r>
  </si>
  <si>
    <t xml:space="preserve">戻し作業用に差し替え前のデータを保存</t>
  </si>
  <si>
    <t xml:space="preserve">在庫</t>
  </si>
  <si>
    <t xml:space="preserve">在庫確認と追加発注</t>
  </si>
  <si>
    <r>
      <rPr>
        <sz val="10"/>
        <rFont val="Noto Sans CJK SC"/>
        <family val="2"/>
      </rPr>
      <t xml:space="preserve">欠品はセール後の</t>
    </r>
    <r>
      <rPr>
        <sz val="10"/>
        <rFont val="Meiryo"/>
        <family val="0"/>
        <charset val="1"/>
      </rPr>
      <t xml:space="preserve">SEO</t>
    </r>
    <r>
      <rPr>
        <sz val="10"/>
        <rFont val="Noto Sans CJK SC"/>
        <family val="2"/>
      </rPr>
      <t xml:space="preserve">にも影響する</t>
    </r>
  </si>
  <si>
    <t xml:space="preserve">CRM</t>
  </si>
  <si>
    <r>
      <rPr>
        <sz val="10"/>
        <rFont val="Noto Sans CJK SC"/>
        <family val="2"/>
      </rPr>
      <t xml:space="preserve">メルマガ・</t>
    </r>
    <r>
      <rPr>
        <sz val="10"/>
        <rFont val="Meiryo"/>
        <family val="0"/>
        <charset val="1"/>
      </rPr>
      <t xml:space="preserve">LINE</t>
    </r>
    <r>
      <rPr>
        <sz val="10"/>
        <rFont val="Noto Sans CJK SC"/>
        <family val="2"/>
      </rPr>
      <t xml:space="preserve">の原稿作成と予約</t>
    </r>
  </si>
  <si>
    <r>
      <rPr>
        <sz val="10"/>
        <rFont val="Noto Sans CJK SC"/>
        <family val="2"/>
      </rPr>
      <t xml:space="preserve">事前告知・開始直後・終了前の</t>
    </r>
    <r>
      <rPr>
        <sz val="10"/>
        <rFont val="Meiryo"/>
        <family val="0"/>
        <charset val="1"/>
      </rPr>
      <t xml:space="preserve">3</t>
    </r>
    <r>
      <rPr>
        <sz val="10"/>
        <rFont val="Noto Sans CJK SC"/>
        <family val="2"/>
      </rPr>
      <t xml:space="preserve">本を用意</t>
    </r>
  </si>
  <si>
    <t xml:space="preserve">広告</t>
  </si>
  <si>
    <r>
      <rPr>
        <sz val="10"/>
        <rFont val="Meiryo"/>
        <family val="0"/>
        <charset val="1"/>
      </rPr>
      <t xml:space="preserve">RPP</t>
    </r>
    <r>
      <rPr>
        <sz val="10"/>
        <rFont val="Noto Sans CJK SC"/>
        <family val="2"/>
      </rPr>
      <t xml:space="preserve">・クーポンアドバンスの予算と</t>
    </r>
    <r>
      <rPr>
        <sz val="10"/>
        <rFont val="Meiryo"/>
        <family val="0"/>
        <charset val="1"/>
      </rPr>
      <t xml:space="preserve">CPC</t>
    </r>
    <r>
      <rPr>
        <sz val="10"/>
        <rFont val="Noto Sans CJK SC"/>
        <family val="2"/>
      </rPr>
      <t xml:space="preserve">調整</t>
    </r>
  </si>
  <si>
    <r>
      <rPr>
        <sz val="10"/>
        <rFont val="Noto Sans CJK SC"/>
        <family val="2"/>
      </rPr>
      <t xml:space="preserve">イベント期間は</t>
    </r>
    <r>
      <rPr>
        <sz val="10"/>
        <rFont val="Meiryo"/>
        <family val="0"/>
        <charset val="1"/>
      </rPr>
      <t xml:space="preserve">CPC</t>
    </r>
    <r>
      <rPr>
        <sz val="10"/>
        <rFont val="Noto Sans CJK SC"/>
        <family val="2"/>
      </rPr>
      <t xml:space="preserve">が高騰するため事前に方針を決める</t>
    </r>
  </si>
  <si>
    <t xml:space="preserve">体制</t>
  </si>
  <si>
    <t xml:space="preserve">受注・出荷体制の確保（シフト調整）</t>
  </si>
  <si>
    <t xml:space="preserve">物流</t>
  </si>
  <si>
    <t xml:space="preserve">出荷遅延はレビュー低下に直結</t>
  </si>
  <si>
    <t xml:space="preserve">事前告知メルマガの配信</t>
  </si>
  <si>
    <t xml:space="preserve">確認</t>
  </si>
  <si>
    <t xml:space="preserve">設定の最終チェック（価格・クーポン・ポイント）</t>
  </si>
  <si>
    <r>
      <rPr>
        <sz val="10"/>
        <rFont val="Noto Sans CJK SC"/>
        <family val="2"/>
      </rPr>
      <t xml:space="preserve">チェックリストで</t>
    </r>
    <r>
      <rPr>
        <sz val="10"/>
        <rFont val="Meiryo"/>
        <family val="0"/>
        <charset val="1"/>
      </rPr>
      <t xml:space="preserve">2</t>
    </r>
    <r>
      <rPr>
        <sz val="10"/>
        <rFont val="Noto Sans CJK SC"/>
        <family val="2"/>
      </rPr>
      <t xml:space="preserve">名確認</t>
    </r>
  </si>
  <si>
    <t xml:space="preserve">セール開始直後の表示確認</t>
  </si>
  <si>
    <r>
      <rPr>
        <sz val="10"/>
        <rFont val="Noto Sans CJK SC"/>
        <family val="2"/>
      </rPr>
      <t xml:space="preserve">開始</t>
    </r>
    <r>
      <rPr>
        <sz val="10"/>
        <rFont val="Meiryo"/>
        <family val="0"/>
        <charset val="1"/>
      </rPr>
      <t xml:space="preserve">20</t>
    </r>
    <r>
      <rPr>
        <sz val="10"/>
        <rFont val="Noto Sans CJK SC"/>
        <family val="2"/>
      </rPr>
      <t xml:space="preserve">時直後の表示崩れ・価格反映を確認</t>
    </r>
  </si>
  <si>
    <t xml:space="preserve">運用</t>
  </si>
  <si>
    <r>
      <rPr>
        <sz val="10"/>
        <rFont val="Noto Sans CJK SC"/>
        <family val="2"/>
      </rPr>
      <t xml:space="preserve">期間中の日次モニタリング（売上・</t>
    </r>
    <r>
      <rPr>
        <sz val="10"/>
        <rFont val="Meiryo"/>
        <family val="0"/>
        <charset val="1"/>
      </rPr>
      <t xml:space="preserve">CPC</t>
    </r>
    <r>
      <rPr>
        <sz val="10"/>
        <rFont val="Noto Sans CJK SC"/>
        <family val="2"/>
      </rPr>
      <t xml:space="preserve">・在庫）</t>
    </r>
  </si>
  <si>
    <t xml:space="preserve">日次で広告と在庫を調整</t>
  </si>
  <si>
    <t xml:space="preserve">戻し</t>
  </si>
  <si>
    <t xml:space="preserve">価格・バナー・ポイント設定の戻し作業</t>
  </si>
  <si>
    <t xml:space="preserve">戻し漏れは利益を直接削る</t>
  </si>
  <si>
    <t xml:space="preserve">広告予算の戻しと除外キーワードの更新</t>
  </si>
  <si>
    <t xml:space="preserve">振り返り</t>
  </si>
  <si>
    <t xml:space="preserve">実績集計と次回への改善メモ</t>
  </si>
  <si>
    <r>
      <rPr>
        <sz val="10"/>
        <rFont val="Noto Sans CJK SC"/>
        <family val="2"/>
      </rPr>
      <t xml:space="preserve">商品別・施策別に</t>
    </r>
    <r>
      <rPr>
        <sz val="10"/>
        <rFont val="Meiryo"/>
        <family val="0"/>
        <charset val="1"/>
      </rPr>
      <t xml:space="preserve">KPI</t>
    </r>
    <r>
      <rPr>
        <sz val="10"/>
        <rFont val="Noto Sans CJK SC"/>
        <family val="2"/>
      </rPr>
      <t xml:space="preserve">を残す</t>
    </r>
  </si>
  <si>
    <t xml:space="preserve">セール参加方針と目標売上の決定</t>
  </si>
  <si>
    <t xml:space="preserve">大型セールは申請締切が早い</t>
  </si>
  <si>
    <r>
      <rPr>
        <sz val="10"/>
        <rFont val="Noto Sans CJK SC"/>
        <family val="2"/>
      </rPr>
      <t xml:space="preserve">セール対象</t>
    </r>
    <r>
      <rPr>
        <sz val="10"/>
        <rFont val="Meiryo"/>
        <family val="0"/>
        <charset val="1"/>
      </rPr>
      <t xml:space="preserve">ASIN</t>
    </r>
    <r>
      <rPr>
        <sz val="10"/>
        <rFont val="Noto Sans CJK SC"/>
        <family val="2"/>
      </rPr>
      <t xml:space="preserve">の選定と値引率の決定</t>
    </r>
  </si>
  <si>
    <t xml:space="preserve">参考価格・過去価格の条件を確認</t>
  </si>
  <si>
    <t xml:space="preserve">申請</t>
  </si>
  <si>
    <t xml:space="preserve">セール（特選タイムセール等）の申請</t>
  </si>
  <si>
    <t xml:space="preserve">締切・手数料はセラーセントラルの案内で確認</t>
  </si>
  <si>
    <r>
      <rPr>
        <sz val="10"/>
        <rFont val="Meiryo"/>
        <family val="0"/>
        <charset val="1"/>
      </rPr>
      <t xml:space="preserve">FBA</t>
    </r>
    <r>
      <rPr>
        <sz val="10"/>
        <rFont val="Noto Sans CJK SC"/>
        <family val="2"/>
      </rPr>
      <t xml:space="preserve">納品計画の作成と在庫補充</t>
    </r>
  </si>
  <si>
    <t xml:space="preserve">在庫受領までのリードタイムを見込む</t>
  </si>
  <si>
    <r>
      <rPr>
        <sz val="10"/>
        <rFont val="Noto Sans CJK SC"/>
        <family val="2"/>
      </rPr>
      <t xml:space="preserve">商品画像・</t>
    </r>
    <r>
      <rPr>
        <sz val="10"/>
        <rFont val="Meiryo"/>
        <family val="0"/>
        <charset val="1"/>
      </rPr>
      <t xml:space="preserve">A+</t>
    </r>
    <r>
      <rPr>
        <sz val="10"/>
        <rFont val="Noto Sans CJK SC"/>
        <family val="2"/>
      </rPr>
      <t xml:space="preserve">コンテンツの更新</t>
    </r>
  </si>
  <si>
    <r>
      <rPr>
        <sz val="10"/>
        <rFont val="Noto Sans CJK SC"/>
        <family val="2"/>
      </rPr>
      <t xml:space="preserve">セール時の流入増に備えて</t>
    </r>
    <r>
      <rPr>
        <sz val="10"/>
        <rFont val="Meiryo"/>
        <family val="0"/>
        <charset val="1"/>
      </rPr>
      <t xml:space="preserve">CVR</t>
    </r>
    <r>
      <rPr>
        <sz val="10"/>
        <rFont val="Noto Sans CJK SC"/>
        <family val="2"/>
      </rPr>
      <t xml:space="preserve">を底上げ</t>
    </r>
  </si>
  <si>
    <t xml:space="preserve">クーポン・プロモーションの設定</t>
  </si>
  <si>
    <t xml:space="preserve">クーポンは審査に時間がかかる場合がある</t>
  </si>
  <si>
    <t xml:space="preserve">スポンサー広告の予算・入札計画の作成</t>
  </si>
  <si>
    <r>
      <rPr>
        <sz val="10"/>
        <rFont val="Noto Sans CJK SC"/>
        <family val="2"/>
      </rPr>
      <t xml:space="preserve">セール期間は</t>
    </r>
    <r>
      <rPr>
        <sz val="10"/>
        <rFont val="Meiryo"/>
        <family val="0"/>
        <charset val="1"/>
      </rPr>
      <t xml:space="preserve">CPC</t>
    </r>
    <r>
      <rPr>
        <sz val="10"/>
        <rFont val="Noto Sans CJK SC"/>
        <family val="2"/>
      </rPr>
      <t xml:space="preserve">が上昇する前提で組む</t>
    </r>
  </si>
  <si>
    <r>
      <rPr>
        <sz val="10"/>
        <rFont val="Meiryo"/>
        <family val="0"/>
        <charset val="1"/>
      </rPr>
      <t xml:space="preserve">FBA</t>
    </r>
    <r>
      <rPr>
        <sz val="10"/>
        <rFont val="Noto Sans CJK SC"/>
        <family val="2"/>
      </rPr>
      <t xml:space="preserve">在庫の受領完了確認</t>
    </r>
  </si>
  <si>
    <t xml:space="preserve">受領遅延時は出品者出荷への切替を検討</t>
  </si>
  <si>
    <t xml:space="preserve">価格・値引率・カート獲得の最終確認</t>
  </si>
  <si>
    <t xml:space="preserve">セール開始時の表示・カート獲得確認</t>
  </si>
  <si>
    <t xml:space="preserve">期間中の入札・予算調整</t>
  </si>
  <si>
    <t xml:space="preserve">在庫消化ペースと合わせて調整</t>
  </si>
  <si>
    <t xml:space="preserve">価格の戻しとプロモーション終了処理</t>
  </si>
  <si>
    <r>
      <rPr>
        <sz val="10"/>
        <rFont val="Noto Sans CJK SC"/>
        <family val="2"/>
      </rPr>
      <t xml:space="preserve">実績集計（</t>
    </r>
    <r>
      <rPr>
        <sz val="10"/>
        <rFont val="Meiryo"/>
        <family val="0"/>
        <charset val="1"/>
      </rPr>
      <t xml:space="preserve">ACOS</t>
    </r>
    <r>
      <rPr>
        <sz val="10"/>
        <rFont val="Noto Sans CJK SC"/>
        <family val="2"/>
      </rPr>
      <t xml:space="preserve">・在庫消化率）と振り返り</t>
    </r>
  </si>
  <si>
    <r>
      <rPr>
        <b val="true"/>
        <sz val="14"/>
        <color rgb="FF0B4F8A"/>
        <rFont val="Meiryo"/>
        <family val="0"/>
        <charset val="1"/>
      </rPr>
      <t xml:space="preserve">WBS</t>
    </r>
    <r>
      <rPr>
        <b val="true"/>
        <sz val="14"/>
        <color rgb="FF0B4F8A"/>
        <rFont val="Noto Sans CJK SC"/>
        <family val="2"/>
      </rPr>
      <t xml:space="preserve">本体｜イベント → 施策 → 作業 → 担当・期限</t>
    </r>
  </si>
  <si>
    <r>
      <rPr>
        <sz val="9"/>
        <color rgb="FF5A6B7B"/>
        <rFont val="Noto Sans CJK SC"/>
        <family val="2"/>
      </rPr>
      <t xml:space="preserve">黄色＝記入セル／薄い青＝自動計算セル（上書き禁止）。</t>
    </r>
    <r>
      <rPr>
        <sz val="9"/>
        <color rgb="FF5A6B7B"/>
        <rFont val="Meiryo"/>
        <family val="0"/>
        <charset val="1"/>
      </rPr>
      <t xml:space="preserve">B</t>
    </r>
    <r>
      <rPr>
        <sz val="9"/>
        <color rgb="FF5A6B7B"/>
        <rFont val="Noto Sans CJK SC"/>
        <family val="2"/>
      </rPr>
      <t xml:space="preserve">列のイベントを選ぶと</t>
    </r>
    <r>
      <rPr>
        <sz val="9"/>
        <color rgb="FF5A6B7B"/>
        <rFont val="Meiryo"/>
        <family val="0"/>
        <charset val="1"/>
      </rPr>
      <t xml:space="preserve">G</t>
    </r>
    <r>
      <rPr>
        <sz val="9"/>
        <color rgb="FF5A6B7B"/>
        <rFont val="Noto Sans CJK SC"/>
        <family val="2"/>
      </rPr>
      <t xml:space="preserve">列の開始日が入り、着手予定日と期限日が自動で計算されます。</t>
    </r>
  </si>
  <si>
    <t xml:space="preserve">WBS No</t>
  </si>
  <si>
    <r>
      <rPr>
        <b val="true"/>
        <sz val="10"/>
        <color rgb="FFFFFFFF"/>
        <rFont val="Noto Sans CJK SC"/>
        <family val="2"/>
      </rPr>
      <t xml:space="preserve">レベル</t>
    </r>
    <r>
      <rPr>
        <b val="true"/>
        <sz val="10"/>
        <color rgb="FFFFFFFF"/>
        <rFont val="Meiryo"/>
        <family val="0"/>
        <charset val="1"/>
      </rPr>
      <t xml:space="preserve">1</t>
    </r>
    <r>
      <rPr>
        <b val="true"/>
        <sz val="10"/>
        <color rgb="FFFFFFFF"/>
        <rFont val="Noto Sans CJK SC"/>
        <family val="2"/>
      </rPr>
      <t xml:space="preserve">：イベント</t>
    </r>
  </si>
  <si>
    <t xml:space="preserve">対象モール</t>
  </si>
  <si>
    <t xml:space="preserve">担当者</t>
  </si>
  <si>
    <t xml:space="preserve">イベント開始日</t>
  </si>
  <si>
    <t xml:space="preserve">着手予定日</t>
  </si>
  <si>
    <t xml:space="preserve">期限日</t>
  </si>
  <si>
    <t xml:space="preserve">ステータス</t>
  </si>
  <si>
    <t xml:space="preserve">進捗率</t>
  </si>
  <si>
    <t xml:space="preserve">残日数</t>
  </si>
  <si>
    <t xml:space="preserve">備考</t>
  </si>
  <si>
    <t xml:space="preserve">1.1</t>
  </si>
  <si>
    <t xml:space="preserve">未着手</t>
  </si>
  <si>
    <t xml:space="preserve">1.2</t>
  </si>
  <si>
    <t xml:space="preserve">1.3</t>
  </si>
  <si>
    <t xml:space="preserve">1.4</t>
  </si>
  <si>
    <t xml:space="preserve">1.5</t>
  </si>
  <si>
    <t xml:space="preserve">1.6</t>
  </si>
  <si>
    <t xml:space="preserve">1.7</t>
  </si>
  <si>
    <t xml:space="preserve">1.8</t>
  </si>
  <si>
    <t xml:space="preserve">1.9</t>
  </si>
  <si>
    <t xml:space="preserve">1.10</t>
  </si>
  <si>
    <t xml:space="preserve">1.11</t>
  </si>
  <si>
    <t xml:space="preserve">1.12</t>
  </si>
  <si>
    <t xml:space="preserve">1.13</t>
  </si>
  <si>
    <t xml:space="preserve">1.14</t>
  </si>
  <si>
    <t xml:space="preserve">1.15</t>
  </si>
  <si>
    <t xml:space="preserve">1.16</t>
  </si>
  <si>
    <t xml:space="preserve">1.17</t>
  </si>
  <si>
    <t xml:space="preserve">1.18</t>
  </si>
  <si>
    <t xml:space="preserve">1.19</t>
  </si>
  <si>
    <t xml:space="preserve">2.1</t>
  </si>
  <si>
    <t xml:space="preserve">2.2</t>
  </si>
  <si>
    <t xml:space="preserve">2.3</t>
  </si>
  <si>
    <t xml:space="preserve">2.4</t>
  </si>
  <si>
    <t xml:space="preserve">2.5</t>
  </si>
  <si>
    <t xml:space="preserve">2.6</t>
  </si>
  <si>
    <t xml:space="preserve">2.7</t>
  </si>
  <si>
    <t xml:space="preserve">2.8</t>
  </si>
  <si>
    <t xml:space="preserve">2.9</t>
  </si>
  <si>
    <t xml:space="preserve">2.10</t>
  </si>
  <si>
    <t xml:space="preserve">2.11</t>
  </si>
  <si>
    <t xml:space="preserve">2.12</t>
  </si>
  <si>
    <t xml:space="preserve">2.13</t>
  </si>
  <si>
    <t xml:space="preserve">進捗ダッシュボード（自動集計）</t>
  </si>
  <si>
    <r>
      <rPr>
        <sz val="9"/>
        <color rgb="FF5A6B7B"/>
        <rFont val="Noto Sans CJK SC"/>
        <family val="2"/>
      </rPr>
      <t xml:space="preserve">「</t>
    </r>
    <r>
      <rPr>
        <sz val="9"/>
        <color rgb="FF5A6B7B"/>
        <rFont val="Meiryo"/>
        <family val="0"/>
        <charset val="1"/>
      </rPr>
      <t xml:space="preserve">04_WBS</t>
    </r>
    <r>
      <rPr>
        <sz val="9"/>
        <color rgb="FF5A6B7B"/>
        <rFont val="Noto Sans CJK SC"/>
        <family val="2"/>
      </rPr>
      <t xml:space="preserve">」の入力内容から自動計算されます。入力は不要です。</t>
    </r>
  </si>
  <si>
    <t xml:space="preserve">全体サマリ</t>
  </si>
  <si>
    <t xml:space="preserve">登録タスク数</t>
  </si>
  <si>
    <t xml:space="preserve">完了</t>
  </si>
  <si>
    <t xml:space="preserve">進行中</t>
  </si>
  <si>
    <t xml:space="preserve">保留</t>
  </si>
  <si>
    <t xml:space="preserve">完了率</t>
  </si>
  <si>
    <t xml:space="preserve">要注意タスク</t>
  </si>
  <si>
    <t xml:space="preserve">遅延（期限超過・未完了）</t>
  </si>
  <si>
    <r>
      <rPr>
        <sz val="10"/>
        <rFont val="Meiryo"/>
        <family val="0"/>
        <charset val="1"/>
      </rPr>
      <t xml:space="preserve">3</t>
    </r>
    <r>
      <rPr>
        <sz val="10"/>
        <rFont val="Noto Sans CJK SC"/>
        <family val="2"/>
      </rPr>
      <t xml:space="preserve">日以内に期限</t>
    </r>
  </si>
  <si>
    <r>
      <rPr>
        <sz val="10"/>
        <rFont val="Meiryo"/>
        <family val="0"/>
        <charset val="1"/>
      </rPr>
      <t xml:space="preserve">7</t>
    </r>
    <r>
      <rPr>
        <sz val="10"/>
        <rFont val="Noto Sans CJK SC"/>
        <family val="2"/>
      </rPr>
      <t xml:space="preserve">日以内に期限</t>
    </r>
  </si>
  <si>
    <t xml:space="preserve">モール別の未完了件数</t>
  </si>
  <si>
    <t xml:space="preserve">共通</t>
  </si>
  <si>
    <r>
      <rPr>
        <b val="true"/>
        <sz val="11"/>
        <color rgb="FF0B4F8A"/>
        <rFont val="Noto Sans CJK SC"/>
        <family val="2"/>
      </rPr>
      <t xml:space="preserve">担当者別の未完了件数（</t>
    </r>
    <r>
      <rPr>
        <b val="true"/>
        <sz val="11"/>
        <color rgb="FF0B4F8A"/>
        <rFont val="Meiryo"/>
        <family val="0"/>
        <charset val="1"/>
      </rPr>
      <t xml:space="preserve">B</t>
    </r>
    <r>
      <rPr>
        <b val="true"/>
        <sz val="11"/>
        <color rgb="FF0B4F8A"/>
        <rFont val="Noto Sans CJK SC"/>
        <family val="2"/>
      </rPr>
      <t xml:space="preserve">列に担当者名を入力）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</si>
</sst>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/mm/dd"/>
    <numFmt numFmtId="166" formatCode="0%"/>
    <numFmt numFmtId="167" formatCode="0"/>
    <numFmt numFmtId="168" formatCode="0.0%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B4F8A"/>
      <name val="Meiryo"/>
      <family val="0"/>
      <charset val="1"/>
    </font>
    <font>
      <b val="true"/>
      <sz val="15"/>
      <color rgb="FF0B4F8A"/>
      <name val="Noto Sans CJK SC"/>
      <family val="2"/>
    </font>
    <font>
      <sz val="10"/>
      <color rgb="FF5A6B7B"/>
      <name val="Noto Sans CJK SC"/>
      <family val="2"/>
    </font>
    <font>
      <sz val="10"/>
      <color rgb="FF5A6B7B"/>
      <name val="Meiryo"/>
      <family val="0"/>
      <charset val="1"/>
    </font>
    <font>
      <b val="true"/>
      <sz val="11"/>
      <color rgb="FF0B4F8A"/>
      <name val="Noto Sans CJK SC"/>
      <family val="2"/>
    </font>
    <font>
      <b val="true"/>
      <sz val="10"/>
      <name val="Meiryo"/>
      <family val="0"/>
      <charset val="1"/>
    </font>
    <font>
      <b val="true"/>
      <sz val="10"/>
      <name val="Noto Sans CJK SC"/>
      <family val="2"/>
    </font>
    <font>
      <sz val="10"/>
      <name val="Noto Sans CJK SC"/>
      <family val="2"/>
    </font>
    <font>
      <sz val="10"/>
      <name val="Meiryo"/>
      <family val="0"/>
      <charset val="1"/>
    </font>
    <font>
      <b val="true"/>
      <sz val="10"/>
      <color rgb="FF1A2634"/>
      <name val="Noto Sans CJK SC"/>
      <family val="2"/>
    </font>
    <font>
      <b val="true"/>
      <sz val="11"/>
      <color rgb="FF0B4F8A"/>
      <name val="Meiryo"/>
      <family val="0"/>
      <charset val="1"/>
    </font>
    <font>
      <b val="true"/>
      <sz val="14"/>
      <color rgb="FF0B4F8A"/>
      <name val="Noto Sans CJK SC"/>
      <family val="2"/>
    </font>
    <font>
      <b val="true"/>
      <sz val="14"/>
      <color rgb="FF0B4F8A"/>
      <name val="Meiryo"/>
      <family val="0"/>
      <charset val="1"/>
    </font>
    <font>
      <sz val="9"/>
      <color rgb="FF5A6B7B"/>
      <name val="Meiryo"/>
      <family val="0"/>
      <charset val="1"/>
    </font>
    <font>
      <sz val="9"/>
      <color rgb="FF5A6B7B"/>
      <name val="Noto Sans CJK SC"/>
      <family val="2"/>
    </font>
    <font>
      <b val="true"/>
      <sz val="10"/>
      <color rgb="FFFFFFFF"/>
      <name val="Noto Sans CJK SC"/>
      <family val="2"/>
    </font>
    <font>
      <b val="true"/>
      <sz val="10"/>
      <color rgb="FFFFFFFF"/>
      <name val="Meiryo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DDE7F0"/>
        <bgColor rgb="FFEDEFF1"/>
      </patternFill>
    </fill>
    <fill>
      <patternFill patternType="solid">
        <fgColor rgb="FFFFFBE0"/>
        <bgColor rgb="FFFDEEE0"/>
      </patternFill>
    </fill>
    <fill>
      <patternFill patternType="solid">
        <fgColor rgb="FFEAF1F7"/>
        <bgColor rgb="FFE8F3F0"/>
      </patternFill>
    </fill>
    <fill>
      <patternFill patternType="solid">
        <fgColor rgb="FFFDE2E2"/>
        <bgColor rgb="FFFDEEE0"/>
      </patternFill>
    </fill>
    <fill>
      <patternFill patternType="solid">
        <fgColor rgb="FFF7C97E"/>
        <bgColor rgb="FFFDE2E2"/>
      </patternFill>
    </fill>
    <fill>
      <patternFill patternType="solid">
        <fgColor rgb="FFEDEFF1"/>
        <bgColor rgb="FFEAF1F7"/>
      </patternFill>
    </fill>
    <fill>
      <patternFill patternType="solid">
        <fgColor rgb="FF0B4F8A"/>
        <bgColor rgb="FF0066CC"/>
      </patternFill>
    </fill>
    <fill>
      <patternFill patternType="solid">
        <fgColor rgb="FFFDEEE0"/>
        <bgColor rgb="FFFDE2E2"/>
      </patternFill>
    </fill>
    <fill>
      <patternFill patternType="solid">
        <fgColor rgb="FFE8F3F0"/>
        <bgColor rgb="FFEAF1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9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0B4F8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BE0"/>
          <bgColor rgb="FF000000"/>
        </patternFill>
      </fill>
    </dxf>
    <dxf>
      <fill>
        <patternFill patternType="solid">
          <fgColor rgb="FFE8F3F0"/>
          <bgColor rgb="FF000000"/>
        </patternFill>
      </fill>
    </dxf>
    <dxf>
      <fill>
        <patternFill patternType="solid">
          <fgColor rgb="FFFDEEE0"/>
          <bgColor rgb="FF000000"/>
        </patternFill>
      </fill>
    </dxf>
    <dxf>
      <fill>
        <patternFill patternType="solid">
          <fgColor rgb="FFEAF1F7"/>
          <bgColor rgb="FF000000"/>
        </patternFill>
      </fill>
    </dxf>
    <dxf>
      <font>
        <name val="Meiryo"/>
        <charset val="1"/>
        <family val="0"/>
        <color rgb="FF1A2634"/>
        <sz val="10"/>
      </font>
      <fill>
        <patternFill>
          <bgColor rgb="FFFDE2E2"/>
        </patternFill>
      </fill>
    </dxf>
    <dxf>
      <fill>
        <patternFill>
          <bgColor rgb="FFF7C97E"/>
        </patternFill>
      </fill>
    </dxf>
    <dxf>
      <font>
        <name val="Meiryo"/>
        <charset val="1"/>
        <family val="0"/>
        <color rgb="FF1A2634"/>
        <sz val="10"/>
      </font>
      <fill>
        <patternFill>
          <bgColor rgb="FFEDEFF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BD6"/>
      <rgbColor rgb="FF808080"/>
      <rgbColor rgb="FF9999FF"/>
      <rgbColor rgb="FF993366"/>
      <rgbColor rgb="FFFFFBE0"/>
      <rgbColor rgb="FFE8F3F0"/>
      <rgbColor rgb="FF660066"/>
      <rgbColor rgb="FFFF8080"/>
      <rgbColor rgb="FF0066CC"/>
      <rgbColor rgb="FFDDE7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1F7"/>
      <rgbColor rgb="FFEDEFF1"/>
      <rgbColor rgb="FFFDEEE0"/>
      <rgbColor rgb="FF99CCFF"/>
      <rgbColor rgb="FFFDE2E2"/>
      <rgbColor rgb="FFCC99FF"/>
      <rgbColor rgb="FFF7C97E"/>
      <rgbColor rgb="FF3366FF"/>
      <rgbColor rgb="FF33CCCC"/>
      <rgbColor rgb="FF99CC00"/>
      <rgbColor rgb="FFFFCC00"/>
      <rgbColor rgb="FFFF9900"/>
      <rgbColor rgb="FFFF6600"/>
      <rgbColor rgb="FF5A6B7B"/>
      <rgbColor rgb="FF969696"/>
      <rgbColor rgb="FF0B4F8A"/>
      <rgbColor rgb="FF339966"/>
      <rgbColor rgb="FF003300"/>
      <rgbColor rgb="FF333300"/>
      <rgbColor rgb="FF993300"/>
      <rgbColor rgb="FF993366"/>
      <rgbColor rgb="FF333399"/>
      <rgbColor rgb="FF1A26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4F8A"/>
    <pageSetUpPr fitToPage="false"/>
  </sheetPr>
  <dimension ref="B2:C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95"/>
  </cols>
  <sheetData>
    <row r="2" customFormat="false" ht="23.1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25.5" hidden="false" customHeight="true" outlineLevel="0" collapsed="false">
      <c r="B5" s="3" t="s">
        <v>2</v>
      </c>
      <c r="C5" s="4"/>
    </row>
    <row r="6" customFormat="false" ht="25.5" hidden="false" customHeight="true" outlineLevel="0" collapsed="false">
      <c r="B6" s="5" t="s">
        <v>3</v>
      </c>
      <c r="C6" s="6" t="s">
        <v>4</v>
      </c>
    </row>
    <row r="7" customFormat="false" ht="25.5" hidden="false" customHeight="true" outlineLevel="0" collapsed="false">
      <c r="B7" s="5" t="s">
        <v>5</v>
      </c>
      <c r="C7" s="6" t="s">
        <v>6</v>
      </c>
    </row>
    <row r="8" customFormat="false" ht="25.5" hidden="false" customHeight="true" outlineLevel="0" collapsed="false">
      <c r="B8" s="5" t="s">
        <v>7</v>
      </c>
      <c r="C8" s="6" t="s">
        <v>8</v>
      </c>
    </row>
    <row r="9" customFormat="false" ht="25.5" hidden="false" customHeight="true" outlineLevel="0" collapsed="false">
      <c r="B9" s="5" t="s">
        <v>9</v>
      </c>
      <c r="C9" s="6" t="s">
        <v>10</v>
      </c>
    </row>
    <row r="10" customFormat="false" ht="25.5" hidden="false" customHeight="true" outlineLevel="0" collapsed="false">
      <c r="B10" s="3"/>
      <c r="C10" s="4"/>
    </row>
    <row r="11" customFormat="false" ht="25.5" hidden="false" customHeight="true" outlineLevel="0" collapsed="false">
      <c r="B11" s="3" t="s">
        <v>11</v>
      </c>
      <c r="C11" s="4"/>
    </row>
    <row r="12" customFormat="false" ht="25.5" hidden="false" customHeight="true" outlineLevel="0" collapsed="false">
      <c r="B12" s="5" t="s">
        <v>12</v>
      </c>
      <c r="C12" s="6" t="s">
        <v>13</v>
      </c>
    </row>
    <row r="13" customFormat="false" ht="25.5" hidden="false" customHeight="true" outlineLevel="0" collapsed="false">
      <c r="B13" s="5" t="s">
        <v>14</v>
      </c>
      <c r="C13" s="6" t="s">
        <v>15</v>
      </c>
    </row>
    <row r="14" customFormat="false" ht="25.5" hidden="false" customHeight="true" outlineLevel="0" collapsed="false">
      <c r="B14" s="5" t="s">
        <v>16</v>
      </c>
      <c r="C14" s="6" t="s">
        <v>17</v>
      </c>
    </row>
    <row r="15" customFormat="false" ht="25.5" hidden="false" customHeight="true" outlineLevel="0" collapsed="false">
      <c r="B15" s="5" t="s">
        <v>18</v>
      </c>
      <c r="C15" s="7" t="s">
        <v>19</v>
      </c>
    </row>
    <row r="16" customFormat="false" ht="25.5" hidden="false" customHeight="true" outlineLevel="0" collapsed="false">
      <c r="B16" s="5" t="s">
        <v>20</v>
      </c>
      <c r="C16" s="6" t="s">
        <v>21</v>
      </c>
    </row>
    <row r="17" customFormat="false" ht="25.5" hidden="false" customHeight="true" outlineLevel="0" collapsed="false">
      <c r="B17" s="3"/>
      <c r="C17" s="4"/>
    </row>
    <row r="18" customFormat="false" ht="25.5" hidden="false" customHeight="true" outlineLevel="0" collapsed="false">
      <c r="B18" s="3" t="s">
        <v>22</v>
      </c>
      <c r="C18" s="4"/>
    </row>
    <row r="19" customFormat="false" ht="25.5" hidden="false" customHeight="true" outlineLevel="0" collapsed="false">
      <c r="B19" s="8" t="s">
        <v>23</v>
      </c>
      <c r="C19" s="6" t="s">
        <v>24</v>
      </c>
    </row>
    <row r="20" customFormat="false" ht="25.5" hidden="false" customHeight="true" outlineLevel="0" collapsed="false">
      <c r="B20" s="9" t="s">
        <v>25</v>
      </c>
      <c r="C20" s="6" t="s">
        <v>26</v>
      </c>
    </row>
    <row r="21" customFormat="false" ht="25.5" hidden="false" customHeight="true" outlineLevel="0" collapsed="false">
      <c r="B21" s="10" t="s">
        <v>27</v>
      </c>
      <c r="C21" s="6" t="s">
        <v>28</v>
      </c>
    </row>
    <row r="22" customFormat="false" ht="25.5" hidden="false" customHeight="true" outlineLevel="0" collapsed="false">
      <c r="B22" s="11" t="s">
        <v>29</v>
      </c>
      <c r="C22" s="6" t="s">
        <v>30</v>
      </c>
    </row>
    <row r="23" customFormat="false" ht="25.5" hidden="false" customHeight="true" outlineLevel="0" collapsed="false">
      <c r="B23" s="12" t="s">
        <v>31</v>
      </c>
      <c r="C23" s="6" t="s">
        <v>32</v>
      </c>
    </row>
    <row r="24" customFormat="false" ht="25.5" hidden="false" customHeight="true" outlineLevel="0" collapsed="false">
      <c r="B24" s="3"/>
      <c r="C24" s="4"/>
    </row>
    <row r="25" customFormat="false" ht="25.5" hidden="false" customHeight="true" outlineLevel="0" collapsed="false">
      <c r="B25" s="3" t="s">
        <v>33</v>
      </c>
      <c r="C25" s="4"/>
    </row>
    <row r="26" customFormat="false" ht="25.5" hidden="false" customHeight="true" outlineLevel="0" collapsed="false">
      <c r="B26" s="13" t="s">
        <v>34</v>
      </c>
      <c r="C26" s="6" t="s">
        <v>35</v>
      </c>
    </row>
    <row r="27" customFormat="false" ht="25.5" hidden="false" customHeight="true" outlineLevel="0" collapsed="false">
      <c r="B27" s="5" t="s">
        <v>36</v>
      </c>
      <c r="C27" s="6" t="s">
        <v>37</v>
      </c>
    </row>
    <row r="28" customFormat="false" ht="25.5" hidden="false" customHeight="true" outlineLevel="0" collapsed="false">
      <c r="B28" s="13" t="s">
        <v>38</v>
      </c>
      <c r="C28" s="6" t="s">
        <v>39</v>
      </c>
    </row>
    <row r="29" customFormat="false" ht="25.5" hidden="false" customHeight="true" outlineLevel="0" collapsed="false">
      <c r="B29" s="3"/>
      <c r="C29" s="4"/>
    </row>
    <row r="30" customFormat="false" ht="25.5" hidden="false" customHeight="true" outlineLevel="0" collapsed="false">
      <c r="B30" s="3" t="s">
        <v>40</v>
      </c>
      <c r="C30" s="4"/>
    </row>
    <row r="31" customFormat="false" ht="25.5" hidden="false" customHeight="true" outlineLevel="0" collapsed="false">
      <c r="B31" s="13" t="s">
        <v>41</v>
      </c>
      <c r="C31" s="6" t="s">
        <v>42</v>
      </c>
    </row>
    <row r="32" customFormat="false" ht="25.5" hidden="false" customHeight="true" outlineLevel="0" collapsed="false">
      <c r="B32" s="13" t="s">
        <v>43</v>
      </c>
      <c r="C32" s="6" t="s">
        <v>44</v>
      </c>
    </row>
    <row r="33" customFormat="false" ht="25.5" hidden="false" customHeight="true" outlineLevel="0" collapsed="false">
      <c r="B33" s="13" t="s">
        <v>45</v>
      </c>
      <c r="C33" s="6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4F8A"/>
    <pageSetUpPr fitToPage="false"/>
  </sheetPr>
  <dimension ref="A1:G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5" min="4" style="0" width="13"/>
    <col collapsed="false" customWidth="true" hidden="false" outlineLevel="0" max="6" min="6" style="0" width="11"/>
    <col collapsed="false" customWidth="true" hidden="false" outlineLevel="0" max="7" min="7" style="0" width="50"/>
  </cols>
  <sheetData>
    <row r="1" customFormat="false" ht="21.6" hidden="false" customHeight="false" outlineLevel="0" collapsed="false">
      <c r="A1" s="14" t="s">
        <v>47</v>
      </c>
    </row>
    <row r="2" customFormat="false" ht="15" hidden="false" customHeight="false" outlineLevel="0" collapsed="false">
      <c r="A2" s="15" t="s">
        <v>48</v>
      </c>
    </row>
    <row r="4" customFormat="false" ht="31.5" hidden="false" customHeight="true" outlineLevel="0" collapsed="false">
      <c r="A4" s="16" t="s">
        <v>49</v>
      </c>
      <c r="B4" s="16" t="s">
        <v>50</v>
      </c>
      <c r="C4" s="16" t="s">
        <v>51</v>
      </c>
      <c r="D4" s="16" t="s">
        <v>52</v>
      </c>
      <c r="E4" s="16" t="s">
        <v>53</v>
      </c>
      <c r="F4" s="16" t="s">
        <v>54</v>
      </c>
      <c r="G4" s="16" t="s">
        <v>55</v>
      </c>
    </row>
    <row r="5" customFormat="false" ht="21.75" hidden="false" customHeight="true" outlineLevel="0" collapsed="false">
      <c r="A5" s="17" t="s">
        <v>56</v>
      </c>
      <c r="B5" s="17" t="s">
        <v>57</v>
      </c>
      <c r="C5" s="17" t="s">
        <v>58</v>
      </c>
      <c r="D5" s="18"/>
      <c r="E5" s="18"/>
      <c r="F5" s="19"/>
      <c r="G5" s="20" t="s">
        <v>59</v>
      </c>
    </row>
    <row r="6" customFormat="false" ht="21.75" hidden="false" customHeight="true" outlineLevel="0" collapsed="false">
      <c r="A6" s="17" t="s">
        <v>56</v>
      </c>
      <c r="B6" s="21" t="s">
        <v>60</v>
      </c>
      <c r="C6" s="21" t="s">
        <v>61</v>
      </c>
      <c r="D6" s="18"/>
      <c r="E6" s="18"/>
      <c r="F6" s="19"/>
      <c r="G6" s="20" t="s">
        <v>62</v>
      </c>
    </row>
    <row r="7" customFormat="false" ht="21.75" hidden="false" customHeight="true" outlineLevel="0" collapsed="false">
      <c r="A7" s="17" t="s">
        <v>63</v>
      </c>
      <c r="B7" s="17" t="s">
        <v>64</v>
      </c>
      <c r="C7" s="17" t="s">
        <v>58</v>
      </c>
      <c r="D7" s="18"/>
      <c r="E7" s="18"/>
      <c r="F7" s="19"/>
      <c r="G7" s="20" t="s">
        <v>65</v>
      </c>
    </row>
    <row r="8" customFormat="false" ht="21.75" hidden="false" customHeight="true" outlineLevel="0" collapsed="false">
      <c r="A8" s="17" t="s">
        <v>63</v>
      </c>
      <c r="B8" s="21" t="s">
        <v>66</v>
      </c>
      <c r="C8" s="21" t="s">
        <v>61</v>
      </c>
      <c r="D8" s="18"/>
      <c r="E8" s="18"/>
      <c r="F8" s="19"/>
      <c r="G8" s="20"/>
    </row>
    <row r="9" customFormat="false" ht="21.75" hidden="false" customHeight="true" outlineLevel="0" collapsed="false">
      <c r="A9" s="17" t="s">
        <v>67</v>
      </c>
      <c r="B9" s="21" t="s">
        <v>68</v>
      </c>
      <c r="C9" s="21" t="s">
        <v>61</v>
      </c>
      <c r="D9" s="18"/>
      <c r="E9" s="18"/>
      <c r="F9" s="19"/>
      <c r="G9" s="20" t="s">
        <v>69</v>
      </c>
    </row>
    <row r="10" customFormat="false" ht="21.75" hidden="false" customHeight="true" outlineLevel="0" collapsed="false">
      <c r="A10" s="17" t="s">
        <v>67</v>
      </c>
      <c r="B10" s="17" t="s">
        <v>70</v>
      </c>
      <c r="C10" s="17" t="s">
        <v>58</v>
      </c>
      <c r="D10" s="18"/>
      <c r="E10" s="18"/>
      <c r="F10" s="19"/>
      <c r="G10" s="22" t="s">
        <v>71</v>
      </c>
    </row>
    <row r="11" customFormat="false" ht="21.75" hidden="false" customHeight="true" outlineLevel="0" collapsed="false">
      <c r="A11" s="17" t="s">
        <v>72</v>
      </c>
      <c r="B11" s="21" t="s">
        <v>73</v>
      </c>
      <c r="C11" s="21" t="s">
        <v>61</v>
      </c>
      <c r="D11" s="18"/>
      <c r="E11" s="18"/>
      <c r="F11" s="19"/>
      <c r="G11" s="20"/>
    </row>
    <row r="12" customFormat="false" ht="21.75" hidden="false" customHeight="true" outlineLevel="0" collapsed="false">
      <c r="A12" s="17" t="s">
        <v>72</v>
      </c>
      <c r="B12" s="17" t="s">
        <v>74</v>
      </c>
      <c r="C12" s="17" t="s">
        <v>58</v>
      </c>
      <c r="D12" s="18"/>
      <c r="E12" s="18"/>
      <c r="F12" s="19"/>
      <c r="G12" s="22" t="s">
        <v>75</v>
      </c>
    </row>
    <row r="13" customFormat="false" ht="21.75" hidden="false" customHeight="true" outlineLevel="0" collapsed="false">
      <c r="A13" s="17" t="s">
        <v>76</v>
      </c>
      <c r="B13" s="21" t="s">
        <v>77</v>
      </c>
      <c r="C13" s="21" t="s">
        <v>61</v>
      </c>
      <c r="D13" s="18"/>
      <c r="E13" s="18"/>
      <c r="F13" s="19"/>
      <c r="G13" s="20" t="s">
        <v>78</v>
      </c>
    </row>
    <row r="14" customFormat="false" ht="21.75" hidden="false" customHeight="true" outlineLevel="0" collapsed="false">
      <c r="A14" s="17" t="s">
        <v>79</v>
      </c>
      <c r="B14" s="21" t="s">
        <v>80</v>
      </c>
      <c r="C14" s="21" t="s">
        <v>61</v>
      </c>
      <c r="D14" s="18"/>
      <c r="E14" s="18"/>
      <c r="F14" s="19"/>
      <c r="G14" s="20" t="s">
        <v>81</v>
      </c>
    </row>
    <row r="15" customFormat="false" ht="21.75" hidden="false" customHeight="true" outlineLevel="0" collapsed="false">
      <c r="A15" s="17" t="s">
        <v>79</v>
      </c>
      <c r="B15" s="17" t="s">
        <v>82</v>
      </c>
      <c r="C15" s="17" t="s">
        <v>58</v>
      </c>
      <c r="D15" s="18"/>
      <c r="E15" s="18"/>
      <c r="F15" s="19"/>
      <c r="G15" s="20"/>
    </row>
    <row r="16" customFormat="false" ht="21.75" hidden="false" customHeight="true" outlineLevel="0" collapsed="false">
      <c r="A16" s="17" t="s">
        <v>83</v>
      </c>
      <c r="B16" s="17" t="s">
        <v>84</v>
      </c>
      <c r="C16" s="17" t="s">
        <v>58</v>
      </c>
      <c r="D16" s="18"/>
      <c r="E16" s="18"/>
      <c r="F16" s="19"/>
      <c r="G16" s="20" t="s">
        <v>85</v>
      </c>
    </row>
    <row r="17" customFormat="false" ht="21.75" hidden="false" customHeight="true" outlineLevel="0" collapsed="false">
      <c r="A17" s="17" t="s">
        <v>83</v>
      </c>
      <c r="B17" s="21" t="s">
        <v>86</v>
      </c>
      <c r="C17" s="21" t="s">
        <v>61</v>
      </c>
      <c r="D17" s="18"/>
      <c r="E17" s="18"/>
      <c r="F17" s="19"/>
      <c r="G17" s="20" t="s">
        <v>87</v>
      </c>
    </row>
    <row r="18" customFormat="false" ht="21.75" hidden="false" customHeight="true" outlineLevel="0" collapsed="false">
      <c r="A18" s="17" t="s">
        <v>88</v>
      </c>
      <c r="B18" s="21" t="s">
        <v>89</v>
      </c>
      <c r="C18" s="21" t="s">
        <v>61</v>
      </c>
      <c r="D18" s="18"/>
      <c r="E18" s="18"/>
      <c r="F18" s="19"/>
      <c r="G18" s="20"/>
    </row>
    <row r="19" customFormat="false" ht="21.75" hidden="false" customHeight="true" outlineLevel="0" collapsed="false">
      <c r="A19" s="17" t="s">
        <v>88</v>
      </c>
      <c r="B19" s="17" t="s">
        <v>90</v>
      </c>
      <c r="C19" s="17" t="s">
        <v>58</v>
      </c>
      <c r="D19" s="18"/>
      <c r="E19" s="18"/>
      <c r="F19" s="19"/>
      <c r="G19" s="20"/>
    </row>
    <row r="20" customFormat="false" ht="21.75" hidden="false" customHeight="true" outlineLevel="0" collapsed="false">
      <c r="A20" s="17" t="s">
        <v>91</v>
      </c>
      <c r="B20" s="21" t="s">
        <v>92</v>
      </c>
      <c r="C20" s="21" t="s">
        <v>61</v>
      </c>
      <c r="D20" s="18"/>
      <c r="E20" s="18"/>
      <c r="F20" s="19"/>
      <c r="G20" s="20"/>
    </row>
    <row r="21" customFormat="false" ht="21.75" hidden="false" customHeight="true" outlineLevel="0" collapsed="false">
      <c r="A21" s="17" t="s">
        <v>93</v>
      </c>
      <c r="B21" s="17" t="s">
        <v>94</v>
      </c>
      <c r="C21" s="17" t="s">
        <v>58</v>
      </c>
      <c r="D21" s="18"/>
      <c r="E21" s="18"/>
      <c r="F21" s="19"/>
      <c r="G21" s="20" t="s">
        <v>95</v>
      </c>
    </row>
    <row r="22" customFormat="false" ht="21.75" hidden="false" customHeight="true" outlineLevel="0" collapsed="false">
      <c r="A22" s="17" t="s">
        <v>93</v>
      </c>
      <c r="B22" s="21" t="s">
        <v>96</v>
      </c>
      <c r="C22" s="21" t="s">
        <v>61</v>
      </c>
      <c r="D22" s="18"/>
      <c r="E22" s="18"/>
      <c r="F22" s="19"/>
      <c r="G22" s="20"/>
    </row>
    <row r="23" customFormat="false" ht="21.75" hidden="false" customHeight="true" outlineLevel="0" collapsed="false">
      <c r="A23" s="17" t="s">
        <v>97</v>
      </c>
      <c r="B23" s="17" t="s">
        <v>98</v>
      </c>
      <c r="C23" s="17" t="s">
        <v>58</v>
      </c>
      <c r="D23" s="18"/>
      <c r="E23" s="18"/>
      <c r="F23" s="19"/>
      <c r="G23" s="22" t="s">
        <v>99</v>
      </c>
    </row>
    <row r="24" customFormat="false" ht="21.75" hidden="false" customHeight="true" outlineLevel="0" collapsed="false">
      <c r="A24" s="17" t="s">
        <v>97</v>
      </c>
      <c r="B24" s="21" t="s">
        <v>100</v>
      </c>
      <c r="C24" s="21" t="s">
        <v>61</v>
      </c>
      <c r="D24" s="18"/>
      <c r="E24" s="18"/>
      <c r="F24" s="19"/>
      <c r="G24" s="22" t="s">
        <v>101</v>
      </c>
    </row>
    <row r="25" customFormat="false" ht="21.75" hidden="false" customHeight="true" outlineLevel="0" collapsed="false">
      <c r="A25" s="17" t="s">
        <v>102</v>
      </c>
      <c r="B25" s="21" t="s">
        <v>103</v>
      </c>
      <c r="C25" s="21" t="s">
        <v>61</v>
      </c>
      <c r="D25" s="18"/>
      <c r="E25" s="18"/>
      <c r="F25" s="19"/>
      <c r="G25" s="20" t="s">
        <v>104</v>
      </c>
    </row>
    <row r="26" customFormat="false" ht="21.75" hidden="false" customHeight="true" outlineLevel="0" collapsed="false">
      <c r="A26" s="17" t="s">
        <v>102</v>
      </c>
      <c r="B26" s="21" t="s">
        <v>105</v>
      </c>
      <c r="C26" s="21" t="s">
        <v>61</v>
      </c>
      <c r="D26" s="18"/>
      <c r="E26" s="18"/>
      <c r="F26" s="19"/>
      <c r="G26" s="22" t="s">
        <v>106</v>
      </c>
    </row>
    <row r="27" customFormat="false" ht="21.75" hidden="false" customHeight="true" outlineLevel="0" collapsed="false">
      <c r="A27" s="17" t="s">
        <v>102</v>
      </c>
      <c r="B27" s="17" t="s">
        <v>107</v>
      </c>
      <c r="C27" s="17" t="s">
        <v>58</v>
      </c>
      <c r="D27" s="18"/>
      <c r="E27" s="18"/>
      <c r="F27" s="19"/>
      <c r="G27" s="22" t="s">
        <v>108</v>
      </c>
    </row>
    <row r="28" customFormat="false" ht="21.75" hidden="false" customHeight="true" outlineLevel="0" collapsed="false">
      <c r="A28" s="23"/>
      <c r="B28" s="23"/>
      <c r="C28" s="23"/>
      <c r="D28" s="24"/>
      <c r="E28" s="24"/>
      <c r="F28" s="25"/>
      <c r="G28" s="23"/>
    </row>
    <row r="29" customFormat="false" ht="21.75" hidden="false" customHeight="true" outlineLevel="0" collapsed="false">
      <c r="A29" s="23"/>
      <c r="B29" s="23"/>
      <c r="C29" s="23"/>
      <c r="D29" s="24"/>
      <c r="E29" s="24"/>
      <c r="F29" s="25"/>
      <c r="G29" s="23"/>
    </row>
    <row r="30" customFormat="false" ht="21.75" hidden="false" customHeight="true" outlineLevel="0" collapsed="false">
      <c r="A30" s="23"/>
      <c r="B30" s="23"/>
      <c r="C30" s="23"/>
      <c r="D30" s="24"/>
      <c r="E30" s="24"/>
      <c r="F30" s="25"/>
      <c r="G30" s="23"/>
    </row>
    <row r="31" customFormat="false" ht="21.75" hidden="false" customHeight="true" outlineLevel="0" collapsed="false">
      <c r="A31" s="23"/>
      <c r="B31" s="23"/>
      <c r="C31" s="23"/>
      <c r="D31" s="24"/>
      <c r="E31" s="24"/>
      <c r="F31" s="25"/>
      <c r="G31" s="23"/>
    </row>
    <row r="32" customFormat="false" ht="21.75" hidden="false" customHeight="true" outlineLevel="0" collapsed="false">
      <c r="A32" s="23"/>
      <c r="B32" s="23"/>
      <c r="C32" s="23"/>
      <c r="D32" s="24"/>
      <c r="E32" s="24"/>
      <c r="F32" s="25"/>
      <c r="G32" s="23"/>
    </row>
    <row r="33" customFormat="false" ht="21.75" hidden="false" customHeight="true" outlineLevel="0" collapsed="false">
      <c r="A33" s="23"/>
      <c r="B33" s="23"/>
      <c r="C33" s="23"/>
      <c r="D33" s="24"/>
      <c r="E33" s="24"/>
      <c r="F33" s="25"/>
      <c r="G33" s="23"/>
    </row>
    <row r="34" customFormat="false" ht="21.75" hidden="false" customHeight="true" outlineLevel="0" collapsed="false">
      <c r="A34" s="23"/>
      <c r="B34" s="23"/>
      <c r="C34" s="23"/>
      <c r="D34" s="24"/>
      <c r="E34" s="24"/>
      <c r="F34" s="25"/>
      <c r="G34" s="23"/>
    </row>
    <row r="35" customFormat="false" ht="21.75" hidden="false" customHeight="true" outlineLevel="0" collapsed="false">
      <c r="A35" s="23"/>
      <c r="B35" s="23"/>
      <c r="C35" s="23"/>
      <c r="D35" s="24"/>
      <c r="E35" s="24"/>
      <c r="F35" s="25"/>
      <c r="G35" s="23"/>
    </row>
    <row r="36" customFormat="false" ht="21.75" hidden="false" customHeight="true" outlineLevel="0" collapsed="false">
      <c r="A36" s="23"/>
      <c r="B36" s="23"/>
      <c r="C36" s="23"/>
      <c r="D36" s="24"/>
      <c r="E36" s="24"/>
      <c r="F36" s="25"/>
      <c r="G36" s="23"/>
    </row>
    <row r="37" customFormat="false" ht="21.75" hidden="false" customHeight="true" outlineLevel="0" collapsed="false">
      <c r="A37" s="23"/>
      <c r="B37" s="23"/>
      <c r="C37" s="23"/>
      <c r="D37" s="24"/>
      <c r="E37" s="24"/>
      <c r="F37" s="25"/>
      <c r="G37" s="23"/>
    </row>
    <row r="38" customFormat="false" ht="21.75" hidden="false" customHeight="true" outlineLevel="0" collapsed="false">
      <c r="A38" s="23"/>
      <c r="B38" s="23"/>
      <c r="C38" s="23"/>
      <c r="D38" s="24"/>
      <c r="E38" s="24"/>
      <c r="F38" s="25"/>
      <c r="G38" s="23"/>
    </row>
    <row r="39" customFormat="false" ht="21.75" hidden="false" customHeight="true" outlineLevel="0" collapsed="false">
      <c r="A39" s="23"/>
      <c r="B39" s="23"/>
      <c r="C39" s="23"/>
      <c r="D39" s="24"/>
      <c r="E39" s="24"/>
      <c r="F39" s="25"/>
      <c r="G39" s="23"/>
    </row>
  </sheetData>
  <autoFilter ref="A4:G39"/>
  <dataValidations count="1">
    <dataValidation allowBlank="true" errorStyle="stop" operator="between" showDropDown="false" showErrorMessage="false" showInputMessage="false" sqref="F5:F39" type="list">
      <formula1>"S,A,B,C"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4F8A"/>
    <pageSetUpPr fitToPage="false"/>
  </sheetPr>
  <dimension ref="A1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42"/>
    <col collapsed="false" customWidth="true" hidden="false" outlineLevel="0" max="4" min="4" style="0" width="15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46"/>
  </cols>
  <sheetData>
    <row r="1" customFormat="false" ht="17.35" hidden="false" customHeight="false" outlineLevel="0" collapsed="false">
      <c r="A1" s="14" t="s">
        <v>109</v>
      </c>
    </row>
    <row r="2" customFormat="false" ht="15" hidden="false" customHeight="false" outlineLevel="0" collapsed="false">
      <c r="A2" s="26" t="s">
        <v>110</v>
      </c>
    </row>
    <row r="4" customFormat="false" ht="31.5" hidden="false" customHeight="true" outlineLevel="0" collapsed="false">
      <c r="A4" s="16" t="s">
        <v>51</v>
      </c>
      <c r="B4" s="16" t="s">
        <v>111</v>
      </c>
      <c r="C4" s="16" t="s">
        <v>112</v>
      </c>
      <c r="D4" s="16" t="s">
        <v>113</v>
      </c>
      <c r="E4" s="16" t="s">
        <v>114</v>
      </c>
      <c r="F4" s="16" t="s">
        <v>115</v>
      </c>
      <c r="G4" s="16" t="s">
        <v>116</v>
      </c>
    </row>
    <row r="5" customFormat="false" ht="21.75" hidden="false" customHeight="true" outlineLevel="0" collapsed="false">
      <c r="A5" s="27" t="s">
        <v>61</v>
      </c>
      <c r="B5" s="21" t="s">
        <v>117</v>
      </c>
      <c r="C5" s="20" t="s">
        <v>118</v>
      </c>
      <c r="D5" s="28" t="n">
        <v>-30</v>
      </c>
      <c r="E5" s="28" t="n">
        <v>3</v>
      </c>
      <c r="F5" s="21" t="s">
        <v>119</v>
      </c>
      <c r="G5" s="20" t="s">
        <v>120</v>
      </c>
    </row>
    <row r="6" customFormat="false" ht="21.75" hidden="false" customHeight="true" outlineLevel="0" collapsed="false">
      <c r="A6" s="27" t="s">
        <v>61</v>
      </c>
      <c r="B6" s="21" t="s">
        <v>117</v>
      </c>
      <c r="C6" s="20" t="s">
        <v>121</v>
      </c>
      <c r="D6" s="28" t="n">
        <v>-28</v>
      </c>
      <c r="E6" s="28" t="n">
        <v>3</v>
      </c>
      <c r="F6" s="17" t="s">
        <v>122</v>
      </c>
      <c r="G6" s="20" t="s">
        <v>123</v>
      </c>
    </row>
    <row r="7" customFormat="false" ht="21.75" hidden="false" customHeight="true" outlineLevel="0" collapsed="false">
      <c r="A7" s="27" t="s">
        <v>61</v>
      </c>
      <c r="B7" s="21" t="s">
        <v>124</v>
      </c>
      <c r="C7" s="20" t="s">
        <v>125</v>
      </c>
      <c r="D7" s="28" t="n">
        <v>-21</v>
      </c>
      <c r="E7" s="28" t="n">
        <v>2</v>
      </c>
      <c r="F7" s="21" t="s">
        <v>126</v>
      </c>
      <c r="G7" s="20" t="s">
        <v>127</v>
      </c>
    </row>
    <row r="8" customFormat="false" ht="21.75" hidden="false" customHeight="true" outlineLevel="0" collapsed="false">
      <c r="A8" s="27" t="s">
        <v>61</v>
      </c>
      <c r="B8" s="21" t="s">
        <v>124</v>
      </c>
      <c r="C8" s="20" t="s">
        <v>128</v>
      </c>
      <c r="D8" s="28" t="n">
        <v>-14</v>
      </c>
      <c r="E8" s="28" t="n">
        <v>1</v>
      </c>
      <c r="F8" s="21" t="s">
        <v>126</v>
      </c>
      <c r="G8" s="20" t="s">
        <v>129</v>
      </c>
    </row>
    <row r="9" customFormat="false" ht="21.75" hidden="false" customHeight="true" outlineLevel="0" collapsed="false">
      <c r="A9" s="27" t="s">
        <v>61</v>
      </c>
      <c r="B9" s="21" t="s">
        <v>130</v>
      </c>
      <c r="C9" s="20" t="s">
        <v>131</v>
      </c>
      <c r="D9" s="28" t="n">
        <v>-14</v>
      </c>
      <c r="E9" s="28" t="n">
        <v>2</v>
      </c>
      <c r="F9" s="21" t="s">
        <v>126</v>
      </c>
      <c r="G9" s="20" t="s">
        <v>132</v>
      </c>
    </row>
    <row r="10" customFormat="false" ht="21.75" hidden="false" customHeight="true" outlineLevel="0" collapsed="false">
      <c r="A10" s="27" t="s">
        <v>61</v>
      </c>
      <c r="B10" s="21" t="s">
        <v>130</v>
      </c>
      <c r="C10" s="20" t="s">
        <v>133</v>
      </c>
      <c r="D10" s="28" t="n">
        <v>-10</v>
      </c>
      <c r="E10" s="28" t="n">
        <v>1</v>
      </c>
      <c r="F10" s="21" t="s">
        <v>126</v>
      </c>
      <c r="G10" s="20" t="s">
        <v>134</v>
      </c>
    </row>
    <row r="11" customFormat="false" ht="21.75" hidden="false" customHeight="true" outlineLevel="0" collapsed="false">
      <c r="A11" s="27" t="s">
        <v>61</v>
      </c>
      <c r="B11" s="21" t="s">
        <v>135</v>
      </c>
      <c r="C11" s="20" t="s">
        <v>136</v>
      </c>
      <c r="D11" s="28" t="n">
        <v>-10</v>
      </c>
      <c r="E11" s="28" t="n">
        <v>4</v>
      </c>
      <c r="F11" s="21" t="s">
        <v>135</v>
      </c>
      <c r="G11" s="20" t="s">
        <v>137</v>
      </c>
    </row>
    <row r="12" customFormat="false" ht="21.75" hidden="false" customHeight="true" outlineLevel="0" collapsed="false">
      <c r="A12" s="27" t="s">
        <v>61</v>
      </c>
      <c r="B12" s="21" t="s">
        <v>135</v>
      </c>
      <c r="C12" s="20" t="s">
        <v>138</v>
      </c>
      <c r="D12" s="28" t="n">
        <v>-7</v>
      </c>
      <c r="E12" s="28" t="n">
        <v>2</v>
      </c>
      <c r="F12" s="21" t="s">
        <v>135</v>
      </c>
      <c r="G12" s="20" t="s">
        <v>139</v>
      </c>
    </row>
    <row r="13" customFormat="false" ht="21.75" hidden="false" customHeight="true" outlineLevel="0" collapsed="false">
      <c r="A13" s="27" t="s">
        <v>61</v>
      </c>
      <c r="B13" s="21" t="s">
        <v>140</v>
      </c>
      <c r="C13" s="20" t="s">
        <v>141</v>
      </c>
      <c r="D13" s="28" t="n">
        <v>-14</v>
      </c>
      <c r="E13" s="28" t="n">
        <v>2</v>
      </c>
      <c r="F13" s="17" t="s">
        <v>122</v>
      </c>
      <c r="G13" s="20" t="s">
        <v>142</v>
      </c>
    </row>
    <row r="14" customFormat="false" ht="21.75" hidden="false" customHeight="true" outlineLevel="0" collapsed="false">
      <c r="A14" s="27" t="s">
        <v>61</v>
      </c>
      <c r="B14" s="17" t="s">
        <v>143</v>
      </c>
      <c r="C14" s="20" t="s">
        <v>144</v>
      </c>
      <c r="D14" s="28" t="n">
        <v>-7</v>
      </c>
      <c r="E14" s="28" t="n">
        <v>2</v>
      </c>
      <c r="F14" s="17" t="s">
        <v>143</v>
      </c>
      <c r="G14" s="20" t="s">
        <v>145</v>
      </c>
    </row>
    <row r="15" customFormat="false" ht="21.75" hidden="false" customHeight="true" outlineLevel="0" collapsed="false">
      <c r="A15" s="27" t="s">
        <v>61</v>
      </c>
      <c r="B15" s="21" t="s">
        <v>146</v>
      </c>
      <c r="C15" s="22" t="s">
        <v>147</v>
      </c>
      <c r="D15" s="28" t="n">
        <v>-5</v>
      </c>
      <c r="E15" s="28" t="n">
        <v>1</v>
      </c>
      <c r="F15" s="21" t="s">
        <v>146</v>
      </c>
      <c r="G15" s="20" t="s">
        <v>148</v>
      </c>
    </row>
    <row r="16" customFormat="false" ht="21.75" hidden="false" customHeight="true" outlineLevel="0" collapsed="false">
      <c r="A16" s="27" t="s">
        <v>61</v>
      </c>
      <c r="B16" s="21" t="s">
        <v>149</v>
      </c>
      <c r="C16" s="20" t="s">
        <v>150</v>
      </c>
      <c r="D16" s="28" t="n">
        <v>-5</v>
      </c>
      <c r="E16" s="28" t="n">
        <v>1</v>
      </c>
      <c r="F16" s="21" t="s">
        <v>151</v>
      </c>
      <c r="G16" s="20" t="s">
        <v>152</v>
      </c>
    </row>
    <row r="17" customFormat="false" ht="21.75" hidden="false" customHeight="true" outlineLevel="0" collapsed="false">
      <c r="A17" s="27" t="s">
        <v>61</v>
      </c>
      <c r="B17" s="17" t="s">
        <v>143</v>
      </c>
      <c r="C17" s="20" t="s">
        <v>153</v>
      </c>
      <c r="D17" s="28" t="n">
        <v>-3</v>
      </c>
      <c r="E17" s="28" t="n">
        <v>1</v>
      </c>
      <c r="F17" s="17" t="s">
        <v>143</v>
      </c>
      <c r="G17" s="20"/>
    </row>
    <row r="18" customFormat="false" ht="21.75" hidden="false" customHeight="true" outlineLevel="0" collapsed="false">
      <c r="A18" s="27" t="s">
        <v>61</v>
      </c>
      <c r="B18" s="21" t="s">
        <v>154</v>
      </c>
      <c r="C18" s="20" t="s">
        <v>155</v>
      </c>
      <c r="D18" s="28" t="n">
        <v>-1</v>
      </c>
      <c r="E18" s="28" t="n">
        <v>1</v>
      </c>
      <c r="F18" s="21" t="s">
        <v>126</v>
      </c>
      <c r="G18" s="20" t="s">
        <v>156</v>
      </c>
    </row>
    <row r="19" customFormat="false" ht="21.75" hidden="false" customHeight="true" outlineLevel="0" collapsed="false">
      <c r="A19" s="27" t="s">
        <v>61</v>
      </c>
      <c r="B19" s="21" t="s">
        <v>154</v>
      </c>
      <c r="C19" s="20" t="s">
        <v>157</v>
      </c>
      <c r="D19" s="28" t="n">
        <v>0</v>
      </c>
      <c r="E19" s="28" t="n">
        <v>1</v>
      </c>
      <c r="F19" s="21" t="s">
        <v>126</v>
      </c>
      <c r="G19" s="20" t="s">
        <v>158</v>
      </c>
    </row>
    <row r="20" customFormat="false" ht="21.75" hidden="false" customHeight="true" outlineLevel="0" collapsed="false">
      <c r="A20" s="27" t="s">
        <v>61</v>
      </c>
      <c r="B20" s="21" t="s">
        <v>159</v>
      </c>
      <c r="C20" s="20" t="s">
        <v>160</v>
      </c>
      <c r="D20" s="28" t="n">
        <v>0</v>
      </c>
      <c r="E20" s="28" t="n">
        <v>7</v>
      </c>
      <c r="F20" s="21" t="s">
        <v>126</v>
      </c>
      <c r="G20" s="20" t="s">
        <v>161</v>
      </c>
    </row>
    <row r="21" customFormat="false" ht="21.75" hidden="false" customHeight="true" outlineLevel="0" collapsed="false">
      <c r="A21" s="27" t="s">
        <v>61</v>
      </c>
      <c r="B21" s="21" t="s">
        <v>162</v>
      </c>
      <c r="C21" s="20" t="s">
        <v>163</v>
      </c>
      <c r="D21" s="28" t="n">
        <v>1</v>
      </c>
      <c r="E21" s="28" t="n">
        <v>1</v>
      </c>
      <c r="F21" s="21" t="s">
        <v>126</v>
      </c>
      <c r="G21" s="20" t="s">
        <v>164</v>
      </c>
    </row>
    <row r="22" customFormat="false" ht="21.75" hidden="false" customHeight="true" outlineLevel="0" collapsed="false">
      <c r="A22" s="27" t="s">
        <v>61</v>
      </c>
      <c r="B22" s="21" t="s">
        <v>162</v>
      </c>
      <c r="C22" s="20" t="s">
        <v>165</v>
      </c>
      <c r="D22" s="28" t="n">
        <v>1</v>
      </c>
      <c r="E22" s="28" t="n">
        <v>1</v>
      </c>
      <c r="F22" s="21" t="s">
        <v>146</v>
      </c>
      <c r="G22" s="20"/>
    </row>
    <row r="23" customFormat="false" ht="21.75" hidden="false" customHeight="true" outlineLevel="0" collapsed="false">
      <c r="A23" s="27" t="s">
        <v>61</v>
      </c>
      <c r="B23" s="21" t="s">
        <v>166</v>
      </c>
      <c r="C23" s="20" t="s">
        <v>167</v>
      </c>
      <c r="D23" s="28" t="n">
        <v>5</v>
      </c>
      <c r="E23" s="28" t="n">
        <v>2</v>
      </c>
      <c r="F23" s="21" t="s">
        <v>119</v>
      </c>
      <c r="G23" s="20" t="s">
        <v>168</v>
      </c>
    </row>
    <row r="24" customFormat="false" ht="21.75" hidden="false" customHeight="true" outlineLevel="0" collapsed="false">
      <c r="A24" s="29" t="s">
        <v>58</v>
      </c>
      <c r="B24" s="21" t="s">
        <v>117</v>
      </c>
      <c r="C24" s="20" t="s">
        <v>169</v>
      </c>
      <c r="D24" s="28" t="n">
        <v>-45</v>
      </c>
      <c r="E24" s="28" t="n">
        <v>3</v>
      </c>
      <c r="F24" s="21" t="s">
        <v>119</v>
      </c>
      <c r="G24" s="20" t="s">
        <v>170</v>
      </c>
    </row>
    <row r="25" customFormat="false" ht="21.75" hidden="false" customHeight="true" outlineLevel="0" collapsed="false">
      <c r="A25" s="29" t="s">
        <v>58</v>
      </c>
      <c r="B25" s="21" t="s">
        <v>117</v>
      </c>
      <c r="C25" s="20" t="s">
        <v>171</v>
      </c>
      <c r="D25" s="28" t="n">
        <v>-40</v>
      </c>
      <c r="E25" s="28" t="n">
        <v>3</v>
      </c>
      <c r="F25" s="17" t="s">
        <v>122</v>
      </c>
      <c r="G25" s="20" t="s">
        <v>172</v>
      </c>
    </row>
    <row r="26" customFormat="false" ht="21.75" hidden="false" customHeight="true" outlineLevel="0" collapsed="false">
      <c r="A26" s="29" t="s">
        <v>58</v>
      </c>
      <c r="B26" s="21" t="s">
        <v>173</v>
      </c>
      <c r="C26" s="20" t="s">
        <v>174</v>
      </c>
      <c r="D26" s="28" t="n">
        <v>-35</v>
      </c>
      <c r="E26" s="28" t="n">
        <v>2</v>
      </c>
      <c r="F26" s="21" t="s">
        <v>126</v>
      </c>
      <c r="G26" s="20" t="s">
        <v>175</v>
      </c>
    </row>
    <row r="27" customFormat="false" ht="21.75" hidden="false" customHeight="true" outlineLevel="0" collapsed="false">
      <c r="A27" s="29" t="s">
        <v>58</v>
      </c>
      <c r="B27" s="21" t="s">
        <v>140</v>
      </c>
      <c r="C27" s="22" t="s">
        <v>176</v>
      </c>
      <c r="D27" s="28" t="n">
        <v>-30</v>
      </c>
      <c r="E27" s="28" t="n">
        <v>5</v>
      </c>
      <c r="F27" s="21" t="s">
        <v>151</v>
      </c>
      <c r="G27" s="20" t="s">
        <v>177</v>
      </c>
    </row>
    <row r="28" customFormat="false" ht="21.75" hidden="false" customHeight="true" outlineLevel="0" collapsed="false">
      <c r="A28" s="29" t="s">
        <v>58</v>
      </c>
      <c r="B28" s="21" t="s">
        <v>135</v>
      </c>
      <c r="C28" s="20" t="s">
        <v>178</v>
      </c>
      <c r="D28" s="28" t="n">
        <v>-14</v>
      </c>
      <c r="E28" s="28" t="n">
        <v>5</v>
      </c>
      <c r="F28" s="21" t="s">
        <v>135</v>
      </c>
      <c r="G28" s="20" t="s">
        <v>179</v>
      </c>
    </row>
    <row r="29" customFormat="false" ht="21.75" hidden="false" customHeight="true" outlineLevel="0" collapsed="false">
      <c r="A29" s="29" t="s">
        <v>58</v>
      </c>
      <c r="B29" s="21" t="s">
        <v>130</v>
      </c>
      <c r="C29" s="20" t="s">
        <v>180</v>
      </c>
      <c r="D29" s="28" t="n">
        <v>-14</v>
      </c>
      <c r="E29" s="28" t="n">
        <v>2</v>
      </c>
      <c r="F29" s="21" t="s">
        <v>126</v>
      </c>
      <c r="G29" s="20" t="s">
        <v>181</v>
      </c>
    </row>
    <row r="30" customFormat="false" ht="21.75" hidden="false" customHeight="true" outlineLevel="0" collapsed="false">
      <c r="A30" s="29" t="s">
        <v>58</v>
      </c>
      <c r="B30" s="21" t="s">
        <v>146</v>
      </c>
      <c r="C30" s="20" t="s">
        <v>182</v>
      </c>
      <c r="D30" s="28" t="n">
        <v>-10</v>
      </c>
      <c r="E30" s="28" t="n">
        <v>2</v>
      </c>
      <c r="F30" s="21" t="s">
        <v>146</v>
      </c>
      <c r="G30" s="20" t="s">
        <v>183</v>
      </c>
    </row>
    <row r="31" customFormat="false" ht="21.75" hidden="false" customHeight="true" outlineLevel="0" collapsed="false">
      <c r="A31" s="29" t="s">
        <v>58</v>
      </c>
      <c r="B31" s="21" t="s">
        <v>140</v>
      </c>
      <c r="C31" s="22" t="s">
        <v>184</v>
      </c>
      <c r="D31" s="28" t="n">
        <v>-7</v>
      </c>
      <c r="E31" s="28" t="n">
        <v>1</v>
      </c>
      <c r="F31" s="21" t="s">
        <v>151</v>
      </c>
      <c r="G31" s="20" t="s">
        <v>185</v>
      </c>
    </row>
    <row r="32" customFormat="false" ht="21.75" hidden="false" customHeight="true" outlineLevel="0" collapsed="false">
      <c r="A32" s="29" t="s">
        <v>58</v>
      </c>
      <c r="B32" s="21" t="s">
        <v>154</v>
      </c>
      <c r="C32" s="20" t="s">
        <v>186</v>
      </c>
      <c r="D32" s="28" t="n">
        <v>-2</v>
      </c>
      <c r="E32" s="28" t="n">
        <v>1</v>
      </c>
      <c r="F32" s="21" t="s">
        <v>126</v>
      </c>
      <c r="G32" s="20"/>
    </row>
    <row r="33" customFormat="false" ht="21.75" hidden="false" customHeight="true" outlineLevel="0" collapsed="false">
      <c r="A33" s="29" t="s">
        <v>58</v>
      </c>
      <c r="B33" s="21" t="s">
        <v>154</v>
      </c>
      <c r="C33" s="20" t="s">
        <v>187</v>
      </c>
      <c r="D33" s="28" t="n">
        <v>0</v>
      </c>
      <c r="E33" s="28" t="n">
        <v>1</v>
      </c>
      <c r="F33" s="21" t="s">
        <v>126</v>
      </c>
      <c r="G33" s="20"/>
    </row>
    <row r="34" customFormat="false" ht="21.75" hidden="false" customHeight="true" outlineLevel="0" collapsed="false">
      <c r="A34" s="29" t="s">
        <v>58</v>
      </c>
      <c r="B34" s="21" t="s">
        <v>159</v>
      </c>
      <c r="C34" s="20" t="s">
        <v>188</v>
      </c>
      <c r="D34" s="28" t="n">
        <v>0</v>
      </c>
      <c r="E34" s="28" t="n">
        <v>5</v>
      </c>
      <c r="F34" s="21" t="s">
        <v>146</v>
      </c>
      <c r="G34" s="20" t="s">
        <v>189</v>
      </c>
    </row>
    <row r="35" customFormat="false" ht="21.75" hidden="false" customHeight="true" outlineLevel="0" collapsed="false">
      <c r="A35" s="29" t="s">
        <v>58</v>
      </c>
      <c r="B35" s="21" t="s">
        <v>162</v>
      </c>
      <c r="C35" s="20" t="s">
        <v>190</v>
      </c>
      <c r="D35" s="28" t="n">
        <v>1</v>
      </c>
      <c r="E35" s="28" t="n">
        <v>1</v>
      </c>
      <c r="F35" s="21" t="s">
        <v>126</v>
      </c>
      <c r="G35" s="20"/>
    </row>
    <row r="36" customFormat="false" ht="21.75" hidden="false" customHeight="true" outlineLevel="0" collapsed="false">
      <c r="A36" s="29" t="s">
        <v>58</v>
      </c>
      <c r="B36" s="21" t="s">
        <v>166</v>
      </c>
      <c r="C36" s="20" t="s">
        <v>191</v>
      </c>
      <c r="D36" s="28" t="n">
        <v>5</v>
      </c>
      <c r="E36" s="28" t="n">
        <v>2</v>
      </c>
      <c r="F36" s="21" t="s">
        <v>119</v>
      </c>
      <c r="G36" s="20"/>
    </row>
  </sheetData>
  <autoFilter ref="A4:G3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4F8A"/>
    <pageSetUpPr fitToPage="false"/>
  </sheetPr>
  <dimension ref="A1:O1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38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10" min="7" style="0" width="13"/>
    <col collapsed="false" customWidth="true" hidden="false" outlineLevel="0" max="11" min="11" style="0" width="9"/>
    <col collapsed="false" customWidth="true" hidden="false" outlineLevel="0" max="12" min="12" style="0" width="11"/>
    <col collapsed="false" customWidth="true" hidden="false" outlineLevel="0" max="14" min="13" style="0" width="9"/>
    <col collapsed="false" customWidth="true" hidden="false" outlineLevel="0" max="15" min="15" style="0" width="28"/>
  </cols>
  <sheetData>
    <row r="1" customFormat="false" ht="21.6" hidden="false" customHeight="false" outlineLevel="0" collapsed="false">
      <c r="A1" s="30" t="s">
        <v>192</v>
      </c>
    </row>
    <row r="2" customFormat="false" ht="15" hidden="false" customHeight="false" outlineLevel="0" collapsed="false">
      <c r="A2" s="26" t="s">
        <v>193</v>
      </c>
    </row>
    <row r="4" customFormat="false" ht="31.5" hidden="false" customHeight="true" outlineLevel="0" collapsed="false">
      <c r="A4" s="31" t="s">
        <v>194</v>
      </c>
      <c r="B4" s="16" t="s">
        <v>195</v>
      </c>
      <c r="C4" s="16" t="s">
        <v>111</v>
      </c>
      <c r="D4" s="16" t="s">
        <v>112</v>
      </c>
      <c r="E4" s="16" t="s">
        <v>196</v>
      </c>
      <c r="F4" s="16" t="s">
        <v>197</v>
      </c>
      <c r="G4" s="16" t="s">
        <v>198</v>
      </c>
      <c r="H4" s="16" t="s">
        <v>113</v>
      </c>
      <c r="I4" s="16" t="s">
        <v>199</v>
      </c>
      <c r="J4" s="16" t="s">
        <v>200</v>
      </c>
      <c r="K4" s="16" t="s">
        <v>114</v>
      </c>
      <c r="L4" s="16" t="s">
        <v>201</v>
      </c>
      <c r="M4" s="16" t="s">
        <v>202</v>
      </c>
      <c r="N4" s="16" t="s">
        <v>203</v>
      </c>
      <c r="O4" s="16" t="s">
        <v>204</v>
      </c>
    </row>
    <row r="5" customFormat="false" ht="21.75" hidden="false" customHeight="true" outlineLevel="0" collapsed="false">
      <c r="A5" s="19" t="s">
        <v>205</v>
      </c>
      <c r="B5" s="32" t="s">
        <v>103</v>
      </c>
      <c r="C5" s="32" t="s">
        <v>117</v>
      </c>
      <c r="D5" s="33" t="s">
        <v>118</v>
      </c>
      <c r="E5" s="32" t="s">
        <v>61</v>
      </c>
      <c r="F5" s="32" t="s">
        <v>119</v>
      </c>
      <c r="G5" s="34" t="n">
        <f aca="false">IFERROR(INDEX(02_年間イベント!$D$5:$D$39,MATCH($B5,02_年間イベント!$B$5:$B$39,0)),"")</f>
        <v>0</v>
      </c>
      <c r="H5" s="35" t="n">
        <v>-30</v>
      </c>
      <c r="I5" s="34" t="str">
        <f aca="false">IF($J5="","",$J5-$K5+1)</f>
        <v/>
      </c>
      <c r="J5" s="34" t="str">
        <f aca="false">IF(OR($G5="",$H5=""),"",$G5+$H5)</f>
        <v/>
      </c>
      <c r="K5" s="35" t="n">
        <v>3</v>
      </c>
      <c r="L5" s="32" t="s">
        <v>206</v>
      </c>
      <c r="M5" s="36" t="n">
        <v>0</v>
      </c>
      <c r="N5" s="37" t="str">
        <f aca="true">IF(OR($J5="",$L5="完了"),"",$J5-TODAY())</f>
        <v/>
      </c>
      <c r="O5" s="33" t="s">
        <v>120</v>
      </c>
    </row>
    <row r="6" customFormat="false" ht="21.75" hidden="false" customHeight="true" outlineLevel="0" collapsed="false">
      <c r="A6" s="19" t="s">
        <v>207</v>
      </c>
      <c r="B6" s="32" t="s">
        <v>103</v>
      </c>
      <c r="C6" s="32" t="s">
        <v>117</v>
      </c>
      <c r="D6" s="33" t="s">
        <v>121</v>
      </c>
      <c r="E6" s="32" t="s">
        <v>61</v>
      </c>
      <c r="F6" s="19" t="s">
        <v>122</v>
      </c>
      <c r="G6" s="34" t="n">
        <f aca="false">IFERROR(INDEX(02_年間イベント!$D$5:$D$39,MATCH($B6,02_年間イベント!$B$5:$B$39,0)),"")</f>
        <v>0</v>
      </c>
      <c r="H6" s="35" t="n">
        <v>-28</v>
      </c>
      <c r="I6" s="34" t="str">
        <f aca="false">IF($J6="","",$J6-$K6+1)</f>
        <v/>
      </c>
      <c r="J6" s="34" t="str">
        <f aca="false">IF(OR($G6="",$H6=""),"",$G6+$H6)</f>
        <v/>
      </c>
      <c r="K6" s="35" t="n">
        <v>3</v>
      </c>
      <c r="L6" s="32" t="s">
        <v>206</v>
      </c>
      <c r="M6" s="36" t="n">
        <v>0</v>
      </c>
      <c r="N6" s="37" t="str">
        <f aca="true">IF(OR($J6="",$L6="完了"),"",$J6-TODAY())</f>
        <v/>
      </c>
      <c r="O6" s="33" t="s">
        <v>123</v>
      </c>
    </row>
    <row r="7" customFormat="false" ht="21.75" hidden="false" customHeight="true" outlineLevel="0" collapsed="false">
      <c r="A7" s="19" t="s">
        <v>208</v>
      </c>
      <c r="B7" s="32" t="s">
        <v>103</v>
      </c>
      <c r="C7" s="32" t="s">
        <v>124</v>
      </c>
      <c r="D7" s="33" t="s">
        <v>125</v>
      </c>
      <c r="E7" s="32" t="s">
        <v>61</v>
      </c>
      <c r="F7" s="32" t="s">
        <v>126</v>
      </c>
      <c r="G7" s="34" t="n">
        <f aca="false">IFERROR(INDEX(02_年間イベント!$D$5:$D$39,MATCH($B7,02_年間イベント!$B$5:$B$39,0)),"")</f>
        <v>0</v>
      </c>
      <c r="H7" s="35" t="n">
        <v>-21</v>
      </c>
      <c r="I7" s="34" t="str">
        <f aca="false">IF($J7="","",$J7-$K7+1)</f>
        <v/>
      </c>
      <c r="J7" s="34" t="str">
        <f aca="false">IF(OR($G7="",$H7=""),"",$G7+$H7)</f>
        <v/>
      </c>
      <c r="K7" s="35" t="n">
        <v>2</v>
      </c>
      <c r="L7" s="32" t="s">
        <v>206</v>
      </c>
      <c r="M7" s="36" t="n">
        <v>0</v>
      </c>
      <c r="N7" s="37" t="str">
        <f aca="true">IF(OR($J7="",$L7="完了"),"",$J7-TODAY())</f>
        <v/>
      </c>
      <c r="O7" s="33" t="s">
        <v>127</v>
      </c>
    </row>
    <row r="8" customFormat="false" ht="21.75" hidden="false" customHeight="true" outlineLevel="0" collapsed="false">
      <c r="A8" s="19" t="s">
        <v>209</v>
      </c>
      <c r="B8" s="32" t="s">
        <v>103</v>
      </c>
      <c r="C8" s="32" t="s">
        <v>124</v>
      </c>
      <c r="D8" s="33" t="s">
        <v>128</v>
      </c>
      <c r="E8" s="32" t="s">
        <v>61</v>
      </c>
      <c r="F8" s="32" t="s">
        <v>126</v>
      </c>
      <c r="G8" s="34" t="n">
        <f aca="false">IFERROR(INDEX(02_年間イベント!$D$5:$D$39,MATCH($B8,02_年間イベント!$B$5:$B$39,0)),"")</f>
        <v>0</v>
      </c>
      <c r="H8" s="35" t="n">
        <v>-14</v>
      </c>
      <c r="I8" s="34" t="str">
        <f aca="false">IF($J8="","",$J8-$K8+1)</f>
        <v/>
      </c>
      <c r="J8" s="34" t="str">
        <f aca="false">IF(OR($G8="",$H8=""),"",$G8+$H8)</f>
        <v/>
      </c>
      <c r="K8" s="35" t="n">
        <v>1</v>
      </c>
      <c r="L8" s="32" t="s">
        <v>206</v>
      </c>
      <c r="M8" s="36" t="n">
        <v>0</v>
      </c>
      <c r="N8" s="37" t="str">
        <f aca="true">IF(OR($J8="",$L8="完了"),"",$J8-TODAY())</f>
        <v/>
      </c>
      <c r="O8" s="33" t="s">
        <v>129</v>
      </c>
    </row>
    <row r="9" customFormat="false" ht="21.75" hidden="false" customHeight="true" outlineLevel="0" collapsed="false">
      <c r="A9" s="19" t="s">
        <v>210</v>
      </c>
      <c r="B9" s="32" t="s">
        <v>103</v>
      </c>
      <c r="C9" s="32" t="s">
        <v>130</v>
      </c>
      <c r="D9" s="33" t="s">
        <v>131</v>
      </c>
      <c r="E9" s="32" t="s">
        <v>61</v>
      </c>
      <c r="F9" s="32" t="s">
        <v>126</v>
      </c>
      <c r="G9" s="34" t="n">
        <f aca="false">IFERROR(INDEX(02_年間イベント!$D$5:$D$39,MATCH($B9,02_年間イベント!$B$5:$B$39,0)),"")</f>
        <v>0</v>
      </c>
      <c r="H9" s="35" t="n">
        <v>-14</v>
      </c>
      <c r="I9" s="34" t="str">
        <f aca="false">IF($J9="","",$J9-$K9+1)</f>
        <v/>
      </c>
      <c r="J9" s="34" t="str">
        <f aca="false">IF(OR($G9="",$H9=""),"",$G9+$H9)</f>
        <v/>
      </c>
      <c r="K9" s="35" t="n">
        <v>2</v>
      </c>
      <c r="L9" s="32" t="s">
        <v>206</v>
      </c>
      <c r="M9" s="36" t="n">
        <v>0</v>
      </c>
      <c r="N9" s="37" t="str">
        <f aca="true">IF(OR($J9="",$L9="完了"),"",$J9-TODAY())</f>
        <v/>
      </c>
      <c r="O9" s="33" t="s">
        <v>132</v>
      </c>
    </row>
    <row r="10" customFormat="false" ht="21.75" hidden="false" customHeight="true" outlineLevel="0" collapsed="false">
      <c r="A10" s="19" t="s">
        <v>211</v>
      </c>
      <c r="B10" s="32" t="s">
        <v>103</v>
      </c>
      <c r="C10" s="32" t="s">
        <v>130</v>
      </c>
      <c r="D10" s="33" t="s">
        <v>133</v>
      </c>
      <c r="E10" s="32" t="s">
        <v>61</v>
      </c>
      <c r="F10" s="32" t="s">
        <v>126</v>
      </c>
      <c r="G10" s="34" t="n">
        <f aca="false">IFERROR(INDEX(02_年間イベント!$D$5:$D$39,MATCH($B10,02_年間イベント!$B$5:$B$39,0)),"")</f>
        <v>0</v>
      </c>
      <c r="H10" s="35" t="n">
        <v>-10</v>
      </c>
      <c r="I10" s="34" t="str">
        <f aca="false">IF($J10="","",$J10-$K10+1)</f>
        <v/>
      </c>
      <c r="J10" s="34" t="str">
        <f aca="false">IF(OR($G10="",$H10=""),"",$G10+$H10)</f>
        <v/>
      </c>
      <c r="K10" s="35" t="n">
        <v>1</v>
      </c>
      <c r="L10" s="32" t="s">
        <v>206</v>
      </c>
      <c r="M10" s="36" t="n">
        <v>0</v>
      </c>
      <c r="N10" s="37" t="str">
        <f aca="true">IF(OR($J10="",$L10="完了"),"",$J10-TODAY())</f>
        <v/>
      </c>
      <c r="O10" s="33" t="s">
        <v>134</v>
      </c>
    </row>
    <row r="11" customFormat="false" ht="21.75" hidden="false" customHeight="true" outlineLevel="0" collapsed="false">
      <c r="A11" s="19" t="s">
        <v>212</v>
      </c>
      <c r="B11" s="32" t="s">
        <v>103</v>
      </c>
      <c r="C11" s="32" t="s">
        <v>135</v>
      </c>
      <c r="D11" s="33" t="s">
        <v>136</v>
      </c>
      <c r="E11" s="32" t="s">
        <v>61</v>
      </c>
      <c r="F11" s="32" t="s">
        <v>135</v>
      </c>
      <c r="G11" s="34" t="n">
        <f aca="false">IFERROR(INDEX(02_年間イベント!$D$5:$D$39,MATCH($B11,02_年間イベント!$B$5:$B$39,0)),"")</f>
        <v>0</v>
      </c>
      <c r="H11" s="35" t="n">
        <v>-10</v>
      </c>
      <c r="I11" s="34" t="str">
        <f aca="false">IF($J11="","",$J11-$K11+1)</f>
        <v/>
      </c>
      <c r="J11" s="34" t="str">
        <f aca="false">IF(OR($G11="",$H11=""),"",$G11+$H11)</f>
        <v/>
      </c>
      <c r="K11" s="35" t="n">
        <v>4</v>
      </c>
      <c r="L11" s="32" t="s">
        <v>206</v>
      </c>
      <c r="M11" s="36" t="n">
        <v>0</v>
      </c>
      <c r="N11" s="37" t="str">
        <f aca="true">IF(OR($J11="",$L11="完了"),"",$J11-TODAY())</f>
        <v/>
      </c>
      <c r="O11" s="33" t="s">
        <v>137</v>
      </c>
    </row>
    <row r="12" customFormat="false" ht="21.75" hidden="false" customHeight="true" outlineLevel="0" collapsed="false">
      <c r="A12" s="19" t="s">
        <v>213</v>
      </c>
      <c r="B12" s="32" t="s">
        <v>103</v>
      </c>
      <c r="C12" s="32" t="s">
        <v>135</v>
      </c>
      <c r="D12" s="33" t="s">
        <v>138</v>
      </c>
      <c r="E12" s="32" t="s">
        <v>61</v>
      </c>
      <c r="F12" s="32" t="s">
        <v>135</v>
      </c>
      <c r="G12" s="34" t="n">
        <f aca="false">IFERROR(INDEX(02_年間イベント!$D$5:$D$39,MATCH($B12,02_年間イベント!$B$5:$B$39,0)),"")</f>
        <v>0</v>
      </c>
      <c r="H12" s="35" t="n">
        <v>-7</v>
      </c>
      <c r="I12" s="34" t="str">
        <f aca="false">IF($J12="","",$J12-$K12+1)</f>
        <v/>
      </c>
      <c r="J12" s="34" t="str">
        <f aca="false">IF(OR($G12="",$H12=""),"",$G12+$H12)</f>
        <v/>
      </c>
      <c r="K12" s="35" t="n">
        <v>2</v>
      </c>
      <c r="L12" s="32" t="s">
        <v>206</v>
      </c>
      <c r="M12" s="36" t="n">
        <v>0</v>
      </c>
      <c r="N12" s="37" t="str">
        <f aca="true">IF(OR($J12="",$L12="完了"),"",$J12-TODAY())</f>
        <v/>
      </c>
      <c r="O12" s="33" t="s">
        <v>139</v>
      </c>
    </row>
    <row r="13" customFormat="false" ht="21.75" hidden="false" customHeight="true" outlineLevel="0" collapsed="false">
      <c r="A13" s="19" t="s">
        <v>214</v>
      </c>
      <c r="B13" s="32" t="s">
        <v>103</v>
      </c>
      <c r="C13" s="32" t="s">
        <v>140</v>
      </c>
      <c r="D13" s="33" t="s">
        <v>141</v>
      </c>
      <c r="E13" s="32" t="s">
        <v>61</v>
      </c>
      <c r="F13" s="19" t="s">
        <v>122</v>
      </c>
      <c r="G13" s="34" t="n">
        <f aca="false">IFERROR(INDEX(02_年間イベント!$D$5:$D$39,MATCH($B13,02_年間イベント!$B$5:$B$39,0)),"")</f>
        <v>0</v>
      </c>
      <c r="H13" s="35" t="n">
        <v>-14</v>
      </c>
      <c r="I13" s="34" t="str">
        <f aca="false">IF($J13="","",$J13-$K13+1)</f>
        <v/>
      </c>
      <c r="J13" s="34" t="str">
        <f aca="false">IF(OR($G13="",$H13=""),"",$G13+$H13)</f>
        <v/>
      </c>
      <c r="K13" s="35" t="n">
        <v>2</v>
      </c>
      <c r="L13" s="32" t="s">
        <v>206</v>
      </c>
      <c r="M13" s="36" t="n">
        <v>0</v>
      </c>
      <c r="N13" s="37" t="str">
        <f aca="true">IF(OR($J13="",$L13="完了"),"",$J13-TODAY())</f>
        <v/>
      </c>
      <c r="O13" s="33" t="s">
        <v>142</v>
      </c>
    </row>
    <row r="14" customFormat="false" ht="21.75" hidden="false" customHeight="true" outlineLevel="0" collapsed="false">
      <c r="A14" s="19" t="s">
        <v>215</v>
      </c>
      <c r="B14" s="32" t="s">
        <v>103</v>
      </c>
      <c r="C14" s="19" t="s">
        <v>143</v>
      </c>
      <c r="D14" s="33" t="s">
        <v>144</v>
      </c>
      <c r="E14" s="32" t="s">
        <v>61</v>
      </c>
      <c r="F14" s="19" t="s">
        <v>143</v>
      </c>
      <c r="G14" s="34" t="n">
        <f aca="false">IFERROR(INDEX(02_年間イベント!$D$5:$D$39,MATCH($B14,02_年間イベント!$B$5:$B$39,0)),"")</f>
        <v>0</v>
      </c>
      <c r="H14" s="35" t="n">
        <v>-7</v>
      </c>
      <c r="I14" s="34" t="str">
        <f aca="false">IF($J14="","",$J14-$K14+1)</f>
        <v/>
      </c>
      <c r="J14" s="34" t="str">
        <f aca="false">IF(OR($G14="",$H14=""),"",$G14+$H14)</f>
        <v/>
      </c>
      <c r="K14" s="35" t="n">
        <v>2</v>
      </c>
      <c r="L14" s="32" t="s">
        <v>206</v>
      </c>
      <c r="M14" s="36" t="n">
        <v>0</v>
      </c>
      <c r="N14" s="37" t="str">
        <f aca="true">IF(OR($J14="",$L14="完了"),"",$J14-TODAY())</f>
        <v/>
      </c>
      <c r="O14" s="33" t="s">
        <v>145</v>
      </c>
    </row>
    <row r="15" customFormat="false" ht="21.75" hidden="false" customHeight="true" outlineLevel="0" collapsed="false">
      <c r="A15" s="19" t="s">
        <v>216</v>
      </c>
      <c r="B15" s="32" t="s">
        <v>103</v>
      </c>
      <c r="C15" s="32" t="s">
        <v>146</v>
      </c>
      <c r="D15" s="38" t="s">
        <v>147</v>
      </c>
      <c r="E15" s="32" t="s">
        <v>61</v>
      </c>
      <c r="F15" s="32" t="s">
        <v>146</v>
      </c>
      <c r="G15" s="34" t="n">
        <f aca="false">IFERROR(INDEX(02_年間イベント!$D$5:$D$39,MATCH($B15,02_年間イベント!$B$5:$B$39,0)),"")</f>
        <v>0</v>
      </c>
      <c r="H15" s="35" t="n">
        <v>-5</v>
      </c>
      <c r="I15" s="34" t="str">
        <f aca="false">IF($J15="","",$J15-$K15+1)</f>
        <v/>
      </c>
      <c r="J15" s="34" t="str">
        <f aca="false">IF(OR($G15="",$H15=""),"",$G15+$H15)</f>
        <v/>
      </c>
      <c r="K15" s="35" t="n">
        <v>1</v>
      </c>
      <c r="L15" s="32" t="s">
        <v>206</v>
      </c>
      <c r="M15" s="36" t="n">
        <v>0</v>
      </c>
      <c r="N15" s="37" t="str">
        <f aca="true">IF(OR($J15="",$L15="完了"),"",$J15-TODAY())</f>
        <v/>
      </c>
      <c r="O15" s="33" t="s">
        <v>148</v>
      </c>
    </row>
    <row r="16" customFormat="false" ht="21.75" hidden="false" customHeight="true" outlineLevel="0" collapsed="false">
      <c r="A16" s="19" t="s">
        <v>217</v>
      </c>
      <c r="B16" s="32" t="s">
        <v>103</v>
      </c>
      <c r="C16" s="32" t="s">
        <v>149</v>
      </c>
      <c r="D16" s="33" t="s">
        <v>150</v>
      </c>
      <c r="E16" s="32" t="s">
        <v>61</v>
      </c>
      <c r="F16" s="32" t="s">
        <v>151</v>
      </c>
      <c r="G16" s="34" t="n">
        <f aca="false">IFERROR(INDEX(02_年間イベント!$D$5:$D$39,MATCH($B16,02_年間イベント!$B$5:$B$39,0)),"")</f>
        <v>0</v>
      </c>
      <c r="H16" s="35" t="n">
        <v>-5</v>
      </c>
      <c r="I16" s="34" t="str">
        <f aca="false">IF($J16="","",$J16-$K16+1)</f>
        <v/>
      </c>
      <c r="J16" s="34" t="str">
        <f aca="false">IF(OR($G16="",$H16=""),"",$G16+$H16)</f>
        <v/>
      </c>
      <c r="K16" s="35" t="n">
        <v>1</v>
      </c>
      <c r="L16" s="32" t="s">
        <v>206</v>
      </c>
      <c r="M16" s="36" t="n">
        <v>0</v>
      </c>
      <c r="N16" s="37" t="str">
        <f aca="true">IF(OR($J16="",$L16="完了"),"",$J16-TODAY())</f>
        <v/>
      </c>
      <c r="O16" s="33" t="s">
        <v>152</v>
      </c>
    </row>
    <row r="17" customFormat="false" ht="21.75" hidden="false" customHeight="true" outlineLevel="0" collapsed="false">
      <c r="A17" s="19" t="s">
        <v>218</v>
      </c>
      <c r="B17" s="32" t="s">
        <v>103</v>
      </c>
      <c r="C17" s="19" t="s">
        <v>143</v>
      </c>
      <c r="D17" s="33" t="s">
        <v>153</v>
      </c>
      <c r="E17" s="32" t="s">
        <v>61</v>
      </c>
      <c r="F17" s="19" t="s">
        <v>143</v>
      </c>
      <c r="G17" s="34" t="n">
        <f aca="false">IFERROR(INDEX(02_年間イベント!$D$5:$D$39,MATCH($B17,02_年間イベント!$B$5:$B$39,0)),"")</f>
        <v>0</v>
      </c>
      <c r="H17" s="35" t="n">
        <v>-3</v>
      </c>
      <c r="I17" s="34" t="str">
        <f aca="false">IF($J17="","",$J17-$K17+1)</f>
        <v/>
      </c>
      <c r="J17" s="34" t="str">
        <f aca="false">IF(OR($G17="",$H17=""),"",$G17+$H17)</f>
        <v/>
      </c>
      <c r="K17" s="35" t="n">
        <v>1</v>
      </c>
      <c r="L17" s="32" t="s">
        <v>206</v>
      </c>
      <c r="M17" s="36" t="n">
        <v>0</v>
      </c>
      <c r="N17" s="37" t="str">
        <f aca="true">IF(OR($J17="",$L17="完了"),"",$J17-TODAY())</f>
        <v/>
      </c>
      <c r="O17" s="33"/>
    </row>
    <row r="18" customFormat="false" ht="21.75" hidden="false" customHeight="true" outlineLevel="0" collapsed="false">
      <c r="A18" s="19" t="s">
        <v>219</v>
      </c>
      <c r="B18" s="32" t="s">
        <v>103</v>
      </c>
      <c r="C18" s="32" t="s">
        <v>154</v>
      </c>
      <c r="D18" s="33" t="s">
        <v>155</v>
      </c>
      <c r="E18" s="32" t="s">
        <v>61</v>
      </c>
      <c r="F18" s="32" t="s">
        <v>126</v>
      </c>
      <c r="G18" s="34" t="n">
        <f aca="false">IFERROR(INDEX(02_年間イベント!$D$5:$D$39,MATCH($B18,02_年間イベント!$B$5:$B$39,0)),"")</f>
        <v>0</v>
      </c>
      <c r="H18" s="35" t="n">
        <v>-1</v>
      </c>
      <c r="I18" s="34" t="str">
        <f aca="false">IF($J18="","",$J18-$K18+1)</f>
        <v/>
      </c>
      <c r="J18" s="34" t="str">
        <f aca="false">IF(OR($G18="",$H18=""),"",$G18+$H18)</f>
        <v/>
      </c>
      <c r="K18" s="35" t="n">
        <v>1</v>
      </c>
      <c r="L18" s="32" t="s">
        <v>206</v>
      </c>
      <c r="M18" s="36" t="n">
        <v>0</v>
      </c>
      <c r="N18" s="37" t="str">
        <f aca="true">IF(OR($J18="",$L18="完了"),"",$J18-TODAY())</f>
        <v/>
      </c>
      <c r="O18" s="33" t="s">
        <v>156</v>
      </c>
    </row>
    <row r="19" customFormat="false" ht="21.75" hidden="false" customHeight="true" outlineLevel="0" collapsed="false">
      <c r="A19" s="19" t="s">
        <v>220</v>
      </c>
      <c r="B19" s="32" t="s">
        <v>103</v>
      </c>
      <c r="C19" s="32" t="s">
        <v>154</v>
      </c>
      <c r="D19" s="33" t="s">
        <v>157</v>
      </c>
      <c r="E19" s="32" t="s">
        <v>61</v>
      </c>
      <c r="F19" s="32" t="s">
        <v>126</v>
      </c>
      <c r="G19" s="34" t="n">
        <f aca="false">IFERROR(INDEX(02_年間イベント!$D$5:$D$39,MATCH($B19,02_年間イベント!$B$5:$B$39,0)),"")</f>
        <v>0</v>
      </c>
      <c r="H19" s="35" t="n">
        <v>0</v>
      </c>
      <c r="I19" s="34" t="str">
        <f aca="false">IF($J19="","",$J19-$K19+1)</f>
        <v/>
      </c>
      <c r="J19" s="34" t="str">
        <f aca="false">IF(OR($G19="",$H19=""),"",$G19+$H19)</f>
        <v/>
      </c>
      <c r="K19" s="35" t="n">
        <v>1</v>
      </c>
      <c r="L19" s="32" t="s">
        <v>206</v>
      </c>
      <c r="M19" s="36" t="n">
        <v>0</v>
      </c>
      <c r="N19" s="37" t="str">
        <f aca="true">IF(OR($J19="",$L19="完了"),"",$J19-TODAY())</f>
        <v/>
      </c>
      <c r="O19" s="33" t="s">
        <v>158</v>
      </c>
    </row>
    <row r="20" customFormat="false" ht="21.75" hidden="false" customHeight="true" outlineLevel="0" collapsed="false">
      <c r="A20" s="19" t="s">
        <v>221</v>
      </c>
      <c r="B20" s="32" t="s">
        <v>103</v>
      </c>
      <c r="C20" s="32" t="s">
        <v>159</v>
      </c>
      <c r="D20" s="33" t="s">
        <v>160</v>
      </c>
      <c r="E20" s="32" t="s">
        <v>61</v>
      </c>
      <c r="F20" s="32" t="s">
        <v>126</v>
      </c>
      <c r="G20" s="34" t="n">
        <f aca="false">IFERROR(INDEX(02_年間イベント!$D$5:$D$39,MATCH($B20,02_年間イベント!$B$5:$B$39,0)),"")</f>
        <v>0</v>
      </c>
      <c r="H20" s="35" t="n">
        <v>0</v>
      </c>
      <c r="I20" s="34" t="str">
        <f aca="false">IF($J20="","",$J20-$K20+1)</f>
        <v/>
      </c>
      <c r="J20" s="34" t="str">
        <f aca="false">IF(OR($G20="",$H20=""),"",$G20+$H20)</f>
        <v/>
      </c>
      <c r="K20" s="35" t="n">
        <v>7</v>
      </c>
      <c r="L20" s="32" t="s">
        <v>206</v>
      </c>
      <c r="M20" s="36" t="n">
        <v>0</v>
      </c>
      <c r="N20" s="37" t="str">
        <f aca="true">IF(OR($J20="",$L20="完了"),"",$J20-TODAY())</f>
        <v/>
      </c>
      <c r="O20" s="33" t="s">
        <v>161</v>
      </c>
    </row>
    <row r="21" customFormat="false" ht="21.75" hidden="false" customHeight="true" outlineLevel="0" collapsed="false">
      <c r="A21" s="19" t="s">
        <v>222</v>
      </c>
      <c r="B21" s="32" t="s">
        <v>103</v>
      </c>
      <c r="C21" s="32" t="s">
        <v>162</v>
      </c>
      <c r="D21" s="33" t="s">
        <v>163</v>
      </c>
      <c r="E21" s="32" t="s">
        <v>61</v>
      </c>
      <c r="F21" s="32" t="s">
        <v>126</v>
      </c>
      <c r="G21" s="34" t="n">
        <f aca="false">IFERROR(INDEX(02_年間イベント!$D$5:$D$39,MATCH($B21,02_年間イベント!$B$5:$B$39,0)),"")</f>
        <v>0</v>
      </c>
      <c r="H21" s="35" t="n">
        <v>1</v>
      </c>
      <c r="I21" s="34" t="str">
        <f aca="false">IF($J21="","",$J21-$K21+1)</f>
        <v/>
      </c>
      <c r="J21" s="34" t="str">
        <f aca="false">IF(OR($G21="",$H21=""),"",$G21+$H21)</f>
        <v/>
      </c>
      <c r="K21" s="35" t="n">
        <v>1</v>
      </c>
      <c r="L21" s="32" t="s">
        <v>206</v>
      </c>
      <c r="M21" s="36" t="n">
        <v>0</v>
      </c>
      <c r="N21" s="37" t="str">
        <f aca="true">IF(OR($J21="",$L21="完了"),"",$J21-TODAY())</f>
        <v/>
      </c>
      <c r="O21" s="33" t="s">
        <v>164</v>
      </c>
    </row>
    <row r="22" customFormat="false" ht="21.75" hidden="false" customHeight="true" outlineLevel="0" collapsed="false">
      <c r="A22" s="19" t="s">
        <v>223</v>
      </c>
      <c r="B22" s="32" t="s">
        <v>103</v>
      </c>
      <c r="C22" s="32" t="s">
        <v>162</v>
      </c>
      <c r="D22" s="33" t="s">
        <v>165</v>
      </c>
      <c r="E22" s="32" t="s">
        <v>61</v>
      </c>
      <c r="F22" s="32" t="s">
        <v>146</v>
      </c>
      <c r="G22" s="34" t="n">
        <f aca="false">IFERROR(INDEX(02_年間イベント!$D$5:$D$39,MATCH($B22,02_年間イベント!$B$5:$B$39,0)),"")</f>
        <v>0</v>
      </c>
      <c r="H22" s="35" t="n">
        <v>1</v>
      </c>
      <c r="I22" s="34" t="str">
        <f aca="false">IF($J22="","",$J22-$K22+1)</f>
        <v/>
      </c>
      <c r="J22" s="34" t="str">
        <f aca="false">IF(OR($G22="",$H22=""),"",$G22+$H22)</f>
        <v/>
      </c>
      <c r="K22" s="35" t="n">
        <v>1</v>
      </c>
      <c r="L22" s="32" t="s">
        <v>206</v>
      </c>
      <c r="M22" s="36" t="n">
        <v>0</v>
      </c>
      <c r="N22" s="37" t="str">
        <f aca="true">IF(OR($J22="",$L22="完了"),"",$J22-TODAY())</f>
        <v/>
      </c>
      <c r="O22" s="33"/>
    </row>
    <row r="23" customFormat="false" ht="21.75" hidden="false" customHeight="true" outlineLevel="0" collapsed="false">
      <c r="A23" s="19" t="s">
        <v>224</v>
      </c>
      <c r="B23" s="32" t="s">
        <v>103</v>
      </c>
      <c r="C23" s="32" t="s">
        <v>166</v>
      </c>
      <c r="D23" s="33" t="s">
        <v>167</v>
      </c>
      <c r="E23" s="32" t="s">
        <v>61</v>
      </c>
      <c r="F23" s="32" t="s">
        <v>119</v>
      </c>
      <c r="G23" s="34" t="n">
        <f aca="false">IFERROR(INDEX(02_年間イベント!$D$5:$D$39,MATCH($B23,02_年間イベント!$B$5:$B$39,0)),"")</f>
        <v>0</v>
      </c>
      <c r="H23" s="35" t="n">
        <v>5</v>
      </c>
      <c r="I23" s="34" t="str">
        <f aca="false">IF($J23="","",$J23-$K23+1)</f>
        <v/>
      </c>
      <c r="J23" s="34" t="str">
        <f aca="false">IF(OR($G23="",$H23=""),"",$G23+$H23)</f>
        <v/>
      </c>
      <c r="K23" s="35" t="n">
        <v>2</v>
      </c>
      <c r="L23" s="32" t="s">
        <v>206</v>
      </c>
      <c r="M23" s="36" t="n">
        <v>0</v>
      </c>
      <c r="N23" s="37" t="str">
        <f aca="true">IF(OR($J23="",$L23="完了"),"",$J23-TODAY())</f>
        <v/>
      </c>
      <c r="O23" s="33" t="s">
        <v>168</v>
      </c>
    </row>
    <row r="24" customFormat="false" ht="21.75" hidden="false" customHeight="true" outlineLevel="0" collapsed="false">
      <c r="A24" s="19" t="s">
        <v>225</v>
      </c>
      <c r="B24" s="19" t="s">
        <v>98</v>
      </c>
      <c r="C24" s="32" t="s">
        <v>117</v>
      </c>
      <c r="D24" s="33" t="s">
        <v>169</v>
      </c>
      <c r="E24" s="19" t="s">
        <v>58</v>
      </c>
      <c r="F24" s="32" t="s">
        <v>119</v>
      </c>
      <c r="G24" s="34" t="n">
        <f aca="false">IFERROR(INDEX(02_年間イベント!$D$5:$D$39,MATCH($B24,02_年間イベント!$B$5:$B$39,0)),"")</f>
        <v>0</v>
      </c>
      <c r="H24" s="35" t="n">
        <v>-45</v>
      </c>
      <c r="I24" s="34" t="str">
        <f aca="false">IF($J24="","",$J24-$K24+1)</f>
        <v/>
      </c>
      <c r="J24" s="34" t="str">
        <f aca="false">IF(OR($G24="",$H24=""),"",$G24+$H24)</f>
        <v/>
      </c>
      <c r="K24" s="35" t="n">
        <v>3</v>
      </c>
      <c r="L24" s="32" t="s">
        <v>206</v>
      </c>
      <c r="M24" s="36" t="n">
        <v>0</v>
      </c>
      <c r="N24" s="37" t="str">
        <f aca="true">IF(OR($J24="",$L24="完了"),"",$J24-TODAY())</f>
        <v/>
      </c>
      <c r="O24" s="33" t="s">
        <v>170</v>
      </c>
    </row>
    <row r="25" customFormat="false" ht="21.75" hidden="false" customHeight="true" outlineLevel="0" collapsed="false">
      <c r="A25" s="19" t="s">
        <v>226</v>
      </c>
      <c r="B25" s="19" t="s">
        <v>98</v>
      </c>
      <c r="C25" s="32" t="s">
        <v>117</v>
      </c>
      <c r="D25" s="33" t="s">
        <v>171</v>
      </c>
      <c r="E25" s="19" t="s">
        <v>58</v>
      </c>
      <c r="F25" s="19" t="s">
        <v>122</v>
      </c>
      <c r="G25" s="34" t="n">
        <f aca="false">IFERROR(INDEX(02_年間イベント!$D$5:$D$39,MATCH($B25,02_年間イベント!$B$5:$B$39,0)),"")</f>
        <v>0</v>
      </c>
      <c r="H25" s="35" t="n">
        <v>-40</v>
      </c>
      <c r="I25" s="34" t="str">
        <f aca="false">IF($J25="","",$J25-$K25+1)</f>
        <v/>
      </c>
      <c r="J25" s="34" t="str">
        <f aca="false">IF(OR($G25="",$H25=""),"",$G25+$H25)</f>
        <v/>
      </c>
      <c r="K25" s="35" t="n">
        <v>3</v>
      </c>
      <c r="L25" s="32" t="s">
        <v>206</v>
      </c>
      <c r="M25" s="36" t="n">
        <v>0</v>
      </c>
      <c r="N25" s="37" t="str">
        <f aca="true">IF(OR($J25="",$L25="完了"),"",$J25-TODAY())</f>
        <v/>
      </c>
      <c r="O25" s="33" t="s">
        <v>172</v>
      </c>
    </row>
    <row r="26" customFormat="false" ht="21.75" hidden="false" customHeight="true" outlineLevel="0" collapsed="false">
      <c r="A26" s="19" t="s">
        <v>227</v>
      </c>
      <c r="B26" s="19" t="s">
        <v>98</v>
      </c>
      <c r="C26" s="32" t="s">
        <v>173</v>
      </c>
      <c r="D26" s="33" t="s">
        <v>174</v>
      </c>
      <c r="E26" s="19" t="s">
        <v>58</v>
      </c>
      <c r="F26" s="32" t="s">
        <v>126</v>
      </c>
      <c r="G26" s="34" t="n">
        <f aca="false">IFERROR(INDEX(02_年間イベント!$D$5:$D$39,MATCH($B26,02_年間イベント!$B$5:$B$39,0)),"")</f>
        <v>0</v>
      </c>
      <c r="H26" s="35" t="n">
        <v>-35</v>
      </c>
      <c r="I26" s="34" t="str">
        <f aca="false">IF($J26="","",$J26-$K26+1)</f>
        <v/>
      </c>
      <c r="J26" s="34" t="str">
        <f aca="false">IF(OR($G26="",$H26=""),"",$G26+$H26)</f>
        <v/>
      </c>
      <c r="K26" s="35" t="n">
        <v>2</v>
      </c>
      <c r="L26" s="32" t="s">
        <v>206</v>
      </c>
      <c r="M26" s="36" t="n">
        <v>0</v>
      </c>
      <c r="N26" s="37" t="str">
        <f aca="true">IF(OR($J26="",$L26="完了"),"",$J26-TODAY())</f>
        <v/>
      </c>
      <c r="O26" s="33" t="s">
        <v>175</v>
      </c>
    </row>
    <row r="27" customFormat="false" ht="21.75" hidden="false" customHeight="true" outlineLevel="0" collapsed="false">
      <c r="A27" s="19" t="s">
        <v>228</v>
      </c>
      <c r="B27" s="19" t="s">
        <v>98</v>
      </c>
      <c r="C27" s="32" t="s">
        <v>140</v>
      </c>
      <c r="D27" s="38" t="s">
        <v>176</v>
      </c>
      <c r="E27" s="19" t="s">
        <v>58</v>
      </c>
      <c r="F27" s="32" t="s">
        <v>151</v>
      </c>
      <c r="G27" s="34" t="n">
        <f aca="false">IFERROR(INDEX(02_年間イベント!$D$5:$D$39,MATCH($B27,02_年間イベント!$B$5:$B$39,0)),"")</f>
        <v>0</v>
      </c>
      <c r="H27" s="35" t="n">
        <v>-30</v>
      </c>
      <c r="I27" s="34" t="str">
        <f aca="false">IF($J27="","",$J27-$K27+1)</f>
        <v/>
      </c>
      <c r="J27" s="34" t="str">
        <f aca="false">IF(OR($G27="",$H27=""),"",$G27+$H27)</f>
        <v/>
      </c>
      <c r="K27" s="35" t="n">
        <v>5</v>
      </c>
      <c r="L27" s="32" t="s">
        <v>206</v>
      </c>
      <c r="M27" s="36" t="n">
        <v>0</v>
      </c>
      <c r="N27" s="37" t="str">
        <f aca="true">IF(OR($J27="",$L27="完了"),"",$J27-TODAY())</f>
        <v/>
      </c>
      <c r="O27" s="33" t="s">
        <v>177</v>
      </c>
    </row>
    <row r="28" customFormat="false" ht="21.75" hidden="false" customHeight="true" outlineLevel="0" collapsed="false">
      <c r="A28" s="19" t="s">
        <v>229</v>
      </c>
      <c r="B28" s="19" t="s">
        <v>98</v>
      </c>
      <c r="C28" s="32" t="s">
        <v>135</v>
      </c>
      <c r="D28" s="33" t="s">
        <v>178</v>
      </c>
      <c r="E28" s="19" t="s">
        <v>58</v>
      </c>
      <c r="F28" s="32" t="s">
        <v>135</v>
      </c>
      <c r="G28" s="34" t="n">
        <f aca="false">IFERROR(INDEX(02_年間イベント!$D$5:$D$39,MATCH($B28,02_年間イベント!$B$5:$B$39,0)),"")</f>
        <v>0</v>
      </c>
      <c r="H28" s="35" t="n">
        <v>-14</v>
      </c>
      <c r="I28" s="34" t="str">
        <f aca="false">IF($J28="","",$J28-$K28+1)</f>
        <v/>
      </c>
      <c r="J28" s="34" t="str">
        <f aca="false">IF(OR($G28="",$H28=""),"",$G28+$H28)</f>
        <v/>
      </c>
      <c r="K28" s="35" t="n">
        <v>5</v>
      </c>
      <c r="L28" s="32" t="s">
        <v>206</v>
      </c>
      <c r="M28" s="36" t="n">
        <v>0</v>
      </c>
      <c r="N28" s="37" t="str">
        <f aca="true">IF(OR($J28="",$L28="完了"),"",$J28-TODAY())</f>
        <v/>
      </c>
      <c r="O28" s="33" t="s">
        <v>179</v>
      </c>
    </row>
    <row r="29" customFormat="false" ht="21.75" hidden="false" customHeight="true" outlineLevel="0" collapsed="false">
      <c r="A29" s="19" t="s">
        <v>230</v>
      </c>
      <c r="B29" s="19" t="s">
        <v>98</v>
      </c>
      <c r="C29" s="32" t="s">
        <v>130</v>
      </c>
      <c r="D29" s="33" t="s">
        <v>180</v>
      </c>
      <c r="E29" s="19" t="s">
        <v>58</v>
      </c>
      <c r="F29" s="32" t="s">
        <v>126</v>
      </c>
      <c r="G29" s="34" t="n">
        <f aca="false">IFERROR(INDEX(02_年間イベント!$D$5:$D$39,MATCH($B29,02_年間イベント!$B$5:$B$39,0)),"")</f>
        <v>0</v>
      </c>
      <c r="H29" s="35" t="n">
        <v>-14</v>
      </c>
      <c r="I29" s="34" t="str">
        <f aca="false">IF($J29="","",$J29-$K29+1)</f>
        <v/>
      </c>
      <c r="J29" s="34" t="str">
        <f aca="false">IF(OR($G29="",$H29=""),"",$G29+$H29)</f>
        <v/>
      </c>
      <c r="K29" s="35" t="n">
        <v>2</v>
      </c>
      <c r="L29" s="32" t="s">
        <v>206</v>
      </c>
      <c r="M29" s="36" t="n">
        <v>0</v>
      </c>
      <c r="N29" s="37" t="str">
        <f aca="true">IF(OR($J29="",$L29="完了"),"",$J29-TODAY())</f>
        <v/>
      </c>
      <c r="O29" s="33" t="s">
        <v>181</v>
      </c>
    </row>
    <row r="30" customFormat="false" ht="21.75" hidden="false" customHeight="true" outlineLevel="0" collapsed="false">
      <c r="A30" s="19" t="s">
        <v>231</v>
      </c>
      <c r="B30" s="19" t="s">
        <v>98</v>
      </c>
      <c r="C30" s="32" t="s">
        <v>146</v>
      </c>
      <c r="D30" s="33" t="s">
        <v>182</v>
      </c>
      <c r="E30" s="19" t="s">
        <v>58</v>
      </c>
      <c r="F30" s="32" t="s">
        <v>146</v>
      </c>
      <c r="G30" s="34" t="n">
        <f aca="false">IFERROR(INDEX(02_年間イベント!$D$5:$D$39,MATCH($B30,02_年間イベント!$B$5:$B$39,0)),"")</f>
        <v>0</v>
      </c>
      <c r="H30" s="35" t="n">
        <v>-10</v>
      </c>
      <c r="I30" s="34" t="str">
        <f aca="false">IF($J30="","",$J30-$K30+1)</f>
        <v/>
      </c>
      <c r="J30" s="34" t="str">
        <f aca="false">IF(OR($G30="",$H30=""),"",$G30+$H30)</f>
        <v/>
      </c>
      <c r="K30" s="35" t="n">
        <v>2</v>
      </c>
      <c r="L30" s="32" t="s">
        <v>206</v>
      </c>
      <c r="M30" s="36" t="n">
        <v>0</v>
      </c>
      <c r="N30" s="37" t="str">
        <f aca="true">IF(OR($J30="",$L30="完了"),"",$J30-TODAY())</f>
        <v/>
      </c>
      <c r="O30" s="33" t="s">
        <v>183</v>
      </c>
    </row>
    <row r="31" customFormat="false" ht="21.75" hidden="false" customHeight="true" outlineLevel="0" collapsed="false">
      <c r="A31" s="19" t="s">
        <v>232</v>
      </c>
      <c r="B31" s="19" t="s">
        <v>98</v>
      </c>
      <c r="C31" s="32" t="s">
        <v>140</v>
      </c>
      <c r="D31" s="38" t="s">
        <v>184</v>
      </c>
      <c r="E31" s="19" t="s">
        <v>58</v>
      </c>
      <c r="F31" s="32" t="s">
        <v>151</v>
      </c>
      <c r="G31" s="34" t="n">
        <f aca="false">IFERROR(INDEX(02_年間イベント!$D$5:$D$39,MATCH($B31,02_年間イベント!$B$5:$B$39,0)),"")</f>
        <v>0</v>
      </c>
      <c r="H31" s="35" t="n">
        <v>-7</v>
      </c>
      <c r="I31" s="34" t="str">
        <f aca="false">IF($J31="","",$J31-$K31+1)</f>
        <v/>
      </c>
      <c r="J31" s="34" t="str">
        <f aca="false">IF(OR($G31="",$H31=""),"",$G31+$H31)</f>
        <v/>
      </c>
      <c r="K31" s="35" t="n">
        <v>1</v>
      </c>
      <c r="L31" s="32" t="s">
        <v>206</v>
      </c>
      <c r="M31" s="36" t="n">
        <v>0</v>
      </c>
      <c r="N31" s="37" t="str">
        <f aca="true">IF(OR($J31="",$L31="完了"),"",$J31-TODAY())</f>
        <v/>
      </c>
      <c r="O31" s="33" t="s">
        <v>185</v>
      </c>
    </row>
    <row r="32" customFormat="false" ht="21.75" hidden="false" customHeight="true" outlineLevel="0" collapsed="false">
      <c r="A32" s="19" t="s">
        <v>233</v>
      </c>
      <c r="B32" s="19" t="s">
        <v>98</v>
      </c>
      <c r="C32" s="32" t="s">
        <v>154</v>
      </c>
      <c r="D32" s="33" t="s">
        <v>186</v>
      </c>
      <c r="E32" s="19" t="s">
        <v>58</v>
      </c>
      <c r="F32" s="32" t="s">
        <v>126</v>
      </c>
      <c r="G32" s="34" t="n">
        <f aca="false">IFERROR(INDEX(02_年間イベント!$D$5:$D$39,MATCH($B32,02_年間イベント!$B$5:$B$39,0)),"")</f>
        <v>0</v>
      </c>
      <c r="H32" s="35" t="n">
        <v>-2</v>
      </c>
      <c r="I32" s="34" t="str">
        <f aca="false">IF($J32="","",$J32-$K32+1)</f>
        <v/>
      </c>
      <c r="J32" s="34" t="str">
        <f aca="false">IF(OR($G32="",$H32=""),"",$G32+$H32)</f>
        <v/>
      </c>
      <c r="K32" s="35" t="n">
        <v>1</v>
      </c>
      <c r="L32" s="32" t="s">
        <v>206</v>
      </c>
      <c r="M32" s="36" t="n">
        <v>0</v>
      </c>
      <c r="N32" s="37" t="str">
        <f aca="true">IF(OR($J32="",$L32="完了"),"",$J32-TODAY())</f>
        <v/>
      </c>
      <c r="O32" s="33"/>
    </row>
    <row r="33" customFormat="false" ht="21.75" hidden="false" customHeight="true" outlineLevel="0" collapsed="false">
      <c r="A33" s="19" t="s">
        <v>234</v>
      </c>
      <c r="B33" s="19" t="s">
        <v>98</v>
      </c>
      <c r="C33" s="32" t="s">
        <v>154</v>
      </c>
      <c r="D33" s="33" t="s">
        <v>187</v>
      </c>
      <c r="E33" s="19" t="s">
        <v>58</v>
      </c>
      <c r="F33" s="32" t="s">
        <v>126</v>
      </c>
      <c r="G33" s="34" t="n">
        <f aca="false">IFERROR(INDEX(02_年間イベント!$D$5:$D$39,MATCH($B33,02_年間イベント!$B$5:$B$39,0)),"")</f>
        <v>0</v>
      </c>
      <c r="H33" s="35" t="n">
        <v>0</v>
      </c>
      <c r="I33" s="34" t="str">
        <f aca="false">IF($J33="","",$J33-$K33+1)</f>
        <v/>
      </c>
      <c r="J33" s="34" t="str">
        <f aca="false">IF(OR($G33="",$H33=""),"",$G33+$H33)</f>
        <v/>
      </c>
      <c r="K33" s="35" t="n">
        <v>1</v>
      </c>
      <c r="L33" s="32" t="s">
        <v>206</v>
      </c>
      <c r="M33" s="36" t="n">
        <v>0</v>
      </c>
      <c r="N33" s="37" t="str">
        <f aca="true">IF(OR($J33="",$L33="完了"),"",$J33-TODAY())</f>
        <v/>
      </c>
      <c r="O33" s="33"/>
    </row>
    <row r="34" customFormat="false" ht="21.75" hidden="false" customHeight="true" outlineLevel="0" collapsed="false">
      <c r="A34" s="19" t="s">
        <v>235</v>
      </c>
      <c r="B34" s="19" t="s">
        <v>98</v>
      </c>
      <c r="C34" s="32" t="s">
        <v>159</v>
      </c>
      <c r="D34" s="33" t="s">
        <v>188</v>
      </c>
      <c r="E34" s="19" t="s">
        <v>58</v>
      </c>
      <c r="F34" s="32" t="s">
        <v>146</v>
      </c>
      <c r="G34" s="34" t="n">
        <f aca="false">IFERROR(INDEX(02_年間イベント!$D$5:$D$39,MATCH($B34,02_年間イベント!$B$5:$B$39,0)),"")</f>
        <v>0</v>
      </c>
      <c r="H34" s="35" t="n">
        <v>0</v>
      </c>
      <c r="I34" s="34" t="str">
        <f aca="false">IF($J34="","",$J34-$K34+1)</f>
        <v/>
      </c>
      <c r="J34" s="34" t="str">
        <f aca="false">IF(OR($G34="",$H34=""),"",$G34+$H34)</f>
        <v/>
      </c>
      <c r="K34" s="35" t="n">
        <v>5</v>
      </c>
      <c r="L34" s="32" t="s">
        <v>206</v>
      </c>
      <c r="M34" s="36" t="n">
        <v>0</v>
      </c>
      <c r="N34" s="37" t="str">
        <f aca="true">IF(OR($J34="",$L34="完了"),"",$J34-TODAY())</f>
        <v/>
      </c>
      <c r="O34" s="33" t="s">
        <v>189</v>
      </c>
    </row>
    <row r="35" customFormat="false" ht="21.75" hidden="false" customHeight="true" outlineLevel="0" collapsed="false">
      <c r="A35" s="19" t="s">
        <v>236</v>
      </c>
      <c r="B35" s="19" t="s">
        <v>98</v>
      </c>
      <c r="C35" s="32" t="s">
        <v>162</v>
      </c>
      <c r="D35" s="33" t="s">
        <v>190</v>
      </c>
      <c r="E35" s="19" t="s">
        <v>58</v>
      </c>
      <c r="F35" s="32" t="s">
        <v>126</v>
      </c>
      <c r="G35" s="34" t="n">
        <f aca="false">IFERROR(INDEX(02_年間イベント!$D$5:$D$39,MATCH($B35,02_年間イベント!$B$5:$B$39,0)),"")</f>
        <v>0</v>
      </c>
      <c r="H35" s="35" t="n">
        <v>1</v>
      </c>
      <c r="I35" s="34" t="str">
        <f aca="false">IF($J35="","",$J35-$K35+1)</f>
        <v/>
      </c>
      <c r="J35" s="34" t="str">
        <f aca="false">IF(OR($G35="",$H35=""),"",$G35+$H35)</f>
        <v/>
      </c>
      <c r="K35" s="35" t="n">
        <v>1</v>
      </c>
      <c r="L35" s="32" t="s">
        <v>206</v>
      </c>
      <c r="M35" s="36" t="n">
        <v>0</v>
      </c>
      <c r="N35" s="37" t="str">
        <f aca="true">IF(OR($J35="",$L35="完了"),"",$J35-TODAY())</f>
        <v/>
      </c>
      <c r="O35" s="33"/>
    </row>
    <row r="36" customFormat="false" ht="21.75" hidden="false" customHeight="true" outlineLevel="0" collapsed="false">
      <c r="A36" s="19" t="s">
        <v>237</v>
      </c>
      <c r="B36" s="19" t="s">
        <v>98</v>
      </c>
      <c r="C36" s="32" t="s">
        <v>166</v>
      </c>
      <c r="D36" s="33" t="s">
        <v>191</v>
      </c>
      <c r="E36" s="19" t="s">
        <v>58</v>
      </c>
      <c r="F36" s="32" t="s">
        <v>119</v>
      </c>
      <c r="G36" s="34" t="n">
        <f aca="false">IFERROR(INDEX(02_年間イベント!$D$5:$D$39,MATCH($B36,02_年間イベント!$B$5:$B$39,0)),"")</f>
        <v>0</v>
      </c>
      <c r="H36" s="35" t="n">
        <v>5</v>
      </c>
      <c r="I36" s="34" t="str">
        <f aca="false">IF($J36="","",$J36-$K36+1)</f>
        <v/>
      </c>
      <c r="J36" s="34" t="str">
        <f aca="false">IF(OR($G36="",$H36=""),"",$G36+$H36)</f>
        <v/>
      </c>
      <c r="K36" s="35" t="n">
        <v>2</v>
      </c>
      <c r="L36" s="32" t="s">
        <v>206</v>
      </c>
      <c r="M36" s="36" t="n">
        <v>0</v>
      </c>
      <c r="N36" s="37" t="str">
        <f aca="true">IF(OR($J36="",$L36="完了"),"",$J36-TODAY())</f>
        <v/>
      </c>
      <c r="O36" s="33"/>
    </row>
    <row r="37" customFormat="false" ht="21.75" hidden="false" customHeight="true" outlineLevel="0" collapsed="false">
      <c r="A37" s="32"/>
      <c r="B37" s="32"/>
      <c r="C37" s="32"/>
      <c r="D37" s="33"/>
      <c r="E37" s="32"/>
      <c r="F37" s="32"/>
      <c r="G37" s="34" t="str">
        <f aca="false">IFERROR(INDEX(02_年間イベント!$D$5:$D$39,MATCH($B37,02_年間イベント!$B$5:$B$39,0)),"")</f>
        <v/>
      </c>
      <c r="H37" s="35"/>
      <c r="I37" s="34" t="str">
        <f aca="false">IF($J37="","",$J37-$K37+1)</f>
        <v/>
      </c>
      <c r="J37" s="34" t="str">
        <f aca="false">IF(OR($G37="",$H37=""),"",$G37+$H37)</f>
        <v/>
      </c>
      <c r="K37" s="35"/>
      <c r="L37" s="32"/>
      <c r="M37" s="36"/>
      <c r="N37" s="37" t="str">
        <f aca="true">IF(OR($J37="",$L37="完了"),"",$J37-TODAY())</f>
        <v/>
      </c>
      <c r="O37" s="33"/>
    </row>
    <row r="38" customFormat="false" ht="21.75" hidden="false" customHeight="true" outlineLevel="0" collapsed="false">
      <c r="A38" s="32"/>
      <c r="B38" s="32"/>
      <c r="C38" s="32"/>
      <c r="D38" s="33"/>
      <c r="E38" s="32"/>
      <c r="F38" s="32"/>
      <c r="G38" s="34" t="str">
        <f aca="false">IFERROR(INDEX(02_年間イベント!$D$5:$D$39,MATCH($B38,02_年間イベント!$B$5:$B$39,0)),"")</f>
        <v/>
      </c>
      <c r="H38" s="35"/>
      <c r="I38" s="34" t="str">
        <f aca="false">IF($J38="","",$J38-$K38+1)</f>
        <v/>
      </c>
      <c r="J38" s="34" t="str">
        <f aca="false">IF(OR($G38="",$H38=""),"",$G38+$H38)</f>
        <v/>
      </c>
      <c r="K38" s="35"/>
      <c r="L38" s="32"/>
      <c r="M38" s="36"/>
      <c r="N38" s="37" t="str">
        <f aca="true">IF(OR($J38="",$L38="完了"),"",$J38-TODAY())</f>
        <v/>
      </c>
      <c r="O38" s="33"/>
    </row>
    <row r="39" customFormat="false" ht="21.75" hidden="false" customHeight="true" outlineLevel="0" collapsed="false">
      <c r="A39" s="32"/>
      <c r="B39" s="32"/>
      <c r="C39" s="32"/>
      <c r="D39" s="33"/>
      <c r="E39" s="32"/>
      <c r="F39" s="32"/>
      <c r="G39" s="34" t="str">
        <f aca="false">IFERROR(INDEX(02_年間イベント!$D$5:$D$39,MATCH($B39,02_年間イベント!$B$5:$B$39,0)),"")</f>
        <v/>
      </c>
      <c r="H39" s="35"/>
      <c r="I39" s="34" t="str">
        <f aca="false">IF($J39="","",$J39-$K39+1)</f>
        <v/>
      </c>
      <c r="J39" s="34" t="str">
        <f aca="false">IF(OR($G39="",$H39=""),"",$G39+$H39)</f>
        <v/>
      </c>
      <c r="K39" s="35"/>
      <c r="L39" s="32"/>
      <c r="M39" s="36"/>
      <c r="N39" s="37" t="str">
        <f aca="true">IF(OR($J39="",$L39="完了"),"",$J39-TODAY())</f>
        <v/>
      </c>
      <c r="O39" s="33"/>
    </row>
    <row r="40" customFormat="false" ht="21.75" hidden="false" customHeight="true" outlineLevel="0" collapsed="false">
      <c r="A40" s="32"/>
      <c r="B40" s="32"/>
      <c r="C40" s="32"/>
      <c r="D40" s="33"/>
      <c r="E40" s="32"/>
      <c r="F40" s="32"/>
      <c r="G40" s="34" t="str">
        <f aca="false">IFERROR(INDEX(02_年間イベント!$D$5:$D$39,MATCH($B40,02_年間イベント!$B$5:$B$39,0)),"")</f>
        <v/>
      </c>
      <c r="H40" s="35"/>
      <c r="I40" s="34" t="str">
        <f aca="false">IF($J40="","",$J40-$K40+1)</f>
        <v/>
      </c>
      <c r="J40" s="34" t="str">
        <f aca="false">IF(OR($G40="",$H40=""),"",$G40+$H40)</f>
        <v/>
      </c>
      <c r="K40" s="35"/>
      <c r="L40" s="32"/>
      <c r="M40" s="36"/>
      <c r="N40" s="37" t="str">
        <f aca="true">IF(OR($J40="",$L40="完了"),"",$J40-TODAY())</f>
        <v/>
      </c>
      <c r="O40" s="33"/>
    </row>
    <row r="41" customFormat="false" ht="21.75" hidden="false" customHeight="true" outlineLevel="0" collapsed="false">
      <c r="A41" s="32"/>
      <c r="B41" s="32"/>
      <c r="C41" s="32"/>
      <c r="D41" s="33"/>
      <c r="E41" s="32"/>
      <c r="F41" s="32"/>
      <c r="G41" s="34" t="str">
        <f aca="false">IFERROR(INDEX(02_年間イベント!$D$5:$D$39,MATCH($B41,02_年間イベント!$B$5:$B$39,0)),"")</f>
        <v/>
      </c>
      <c r="H41" s="35"/>
      <c r="I41" s="34" t="str">
        <f aca="false">IF($J41="","",$J41-$K41+1)</f>
        <v/>
      </c>
      <c r="J41" s="34" t="str">
        <f aca="false">IF(OR($G41="",$H41=""),"",$G41+$H41)</f>
        <v/>
      </c>
      <c r="K41" s="35"/>
      <c r="L41" s="32"/>
      <c r="M41" s="36"/>
      <c r="N41" s="37" t="str">
        <f aca="true">IF(OR($J41="",$L41="完了"),"",$J41-TODAY())</f>
        <v/>
      </c>
      <c r="O41" s="33"/>
    </row>
    <row r="42" customFormat="false" ht="21.75" hidden="false" customHeight="true" outlineLevel="0" collapsed="false">
      <c r="A42" s="32"/>
      <c r="B42" s="32"/>
      <c r="C42" s="32"/>
      <c r="D42" s="33"/>
      <c r="E42" s="32"/>
      <c r="F42" s="32"/>
      <c r="G42" s="34" t="str">
        <f aca="false">IFERROR(INDEX(02_年間イベント!$D$5:$D$39,MATCH($B42,02_年間イベント!$B$5:$B$39,0)),"")</f>
        <v/>
      </c>
      <c r="H42" s="35"/>
      <c r="I42" s="34" t="str">
        <f aca="false">IF($J42="","",$J42-$K42+1)</f>
        <v/>
      </c>
      <c r="J42" s="34" t="str">
        <f aca="false">IF(OR($G42="",$H42=""),"",$G42+$H42)</f>
        <v/>
      </c>
      <c r="K42" s="35"/>
      <c r="L42" s="32"/>
      <c r="M42" s="36"/>
      <c r="N42" s="37" t="str">
        <f aca="true">IF(OR($J42="",$L42="完了"),"",$J42-TODAY())</f>
        <v/>
      </c>
      <c r="O42" s="33"/>
    </row>
    <row r="43" customFormat="false" ht="21.75" hidden="false" customHeight="true" outlineLevel="0" collapsed="false">
      <c r="A43" s="32"/>
      <c r="B43" s="32"/>
      <c r="C43" s="32"/>
      <c r="D43" s="33"/>
      <c r="E43" s="32"/>
      <c r="F43" s="32"/>
      <c r="G43" s="34" t="str">
        <f aca="false">IFERROR(INDEX(02_年間イベント!$D$5:$D$39,MATCH($B43,02_年間イベント!$B$5:$B$39,0)),"")</f>
        <v/>
      </c>
      <c r="H43" s="35"/>
      <c r="I43" s="34" t="str">
        <f aca="false">IF($J43="","",$J43-$K43+1)</f>
        <v/>
      </c>
      <c r="J43" s="34" t="str">
        <f aca="false">IF(OR($G43="",$H43=""),"",$G43+$H43)</f>
        <v/>
      </c>
      <c r="K43" s="35"/>
      <c r="L43" s="32"/>
      <c r="M43" s="36"/>
      <c r="N43" s="37" t="str">
        <f aca="true">IF(OR($J43="",$L43="完了"),"",$J43-TODAY())</f>
        <v/>
      </c>
      <c r="O43" s="33"/>
    </row>
    <row r="44" customFormat="false" ht="21.75" hidden="false" customHeight="true" outlineLevel="0" collapsed="false">
      <c r="A44" s="32"/>
      <c r="B44" s="32"/>
      <c r="C44" s="32"/>
      <c r="D44" s="33"/>
      <c r="E44" s="32"/>
      <c r="F44" s="32"/>
      <c r="G44" s="34" t="str">
        <f aca="false">IFERROR(INDEX(02_年間イベント!$D$5:$D$39,MATCH($B44,02_年間イベント!$B$5:$B$39,0)),"")</f>
        <v/>
      </c>
      <c r="H44" s="35"/>
      <c r="I44" s="34" t="str">
        <f aca="false">IF($J44="","",$J44-$K44+1)</f>
        <v/>
      </c>
      <c r="J44" s="34" t="str">
        <f aca="false">IF(OR($G44="",$H44=""),"",$G44+$H44)</f>
        <v/>
      </c>
      <c r="K44" s="35"/>
      <c r="L44" s="32"/>
      <c r="M44" s="36"/>
      <c r="N44" s="37" t="str">
        <f aca="true">IF(OR($J44="",$L44="完了"),"",$J44-TODAY())</f>
        <v/>
      </c>
      <c r="O44" s="33"/>
    </row>
    <row r="45" customFormat="false" ht="21.75" hidden="false" customHeight="true" outlineLevel="0" collapsed="false">
      <c r="A45" s="32"/>
      <c r="B45" s="32"/>
      <c r="C45" s="32"/>
      <c r="D45" s="33"/>
      <c r="E45" s="32"/>
      <c r="F45" s="32"/>
      <c r="G45" s="34" t="str">
        <f aca="false">IFERROR(INDEX(02_年間イベント!$D$5:$D$39,MATCH($B45,02_年間イベント!$B$5:$B$39,0)),"")</f>
        <v/>
      </c>
      <c r="H45" s="35"/>
      <c r="I45" s="34" t="str">
        <f aca="false">IF($J45="","",$J45-$K45+1)</f>
        <v/>
      </c>
      <c r="J45" s="34" t="str">
        <f aca="false">IF(OR($G45="",$H45=""),"",$G45+$H45)</f>
        <v/>
      </c>
      <c r="K45" s="35"/>
      <c r="L45" s="32"/>
      <c r="M45" s="36"/>
      <c r="N45" s="37" t="str">
        <f aca="true">IF(OR($J45="",$L45="完了"),"",$J45-TODAY())</f>
        <v/>
      </c>
      <c r="O45" s="33"/>
    </row>
    <row r="46" customFormat="false" ht="21.75" hidden="false" customHeight="true" outlineLevel="0" collapsed="false">
      <c r="A46" s="32"/>
      <c r="B46" s="32"/>
      <c r="C46" s="32"/>
      <c r="D46" s="33"/>
      <c r="E46" s="32"/>
      <c r="F46" s="32"/>
      <c r="G46" s="34" t="str">
        <f aca="false">IFERROR(INDEX(02_年間イベント!$D$5:$D$39,MATCH($B46,02_年間イベント!$B$5:$B$39,0)),"")</f>
        <v/>
      </c>
      <c r="H46" s="35"/>
      <c r="I46" s="34" t="str">
        <f aca="false">IF($J46="","",$J46-$K46+1)</f>
        <v/>
      </c>
      <c r="J46" s="34" t="str">
        <f aca="false">IF(OR($G46="",$H46=""),"",$G46+$H46)</f>
        <v/>
      </c>
      <c r="K46" s="35"/>
      <c r="L46" s="32"/>
      <c r="M46" s="36"/>
      <c r="N46" s="37" t="str">
        <f aca="true">IF(OR($J46="",$L46="完了"),"",$J46-TODAY())</f>
        <v/>
      </c>
      <c r="O46" s="33"/>
    </row>
    <row r="47" customFormat="false" ht="21.75" hidden="false" customHeight="true" outlineLevel="0" collapsed="false">
      <c r="A47" s="32"/>
      <c r="B47" s="32"/>
      <c r="C47" s="32"/>
      <c r="D47" s="33"/>
      <c r="E47" s="32"/>
      <c r="F47" s="32"/>
      <c r="G47" s="34" t="str">
        <f aca="false">IFERROR(INDEX(02_年間イベント!$D$5:$D$39,MATCH($B47,02_年間イベント!$B$5:$B$39,0)),"")</f>
        <v/>
      </c>
      <c r="H47" s="35"/>
      <c r="I47" s="34" t="str">
        <f aca="false">IF($J47="","",$J47-$K47+1)</f>
        <v/>
      </c>
      <c r="J47" s="34" t="str">
        <f aca="false">IF(OR($G47="",$H47=""),"",$G47+$H47)</f>
        <v/>
      </c>
      <c r="K47" s="35"/>
      <c r="L47" s="32"/>
      <c r="M47" s="36"/>
      <c r="N47" s="37" t="str">
        <f aca="true">IF(OR($J47="",$L47="完了"),"",$J47-TODAY())</f>
        <v/>
      </c>
      <c r="O47" s="33"/>
    </row>
    <row r="48" customFormat="false" ht="21.75" hidden="false" customHeight="true" outlineLevel="0" collapsed="false">
      <c r="A48" s="32"/>
      <c r="B48" s="32"/>
      <c r="C48" s="32"/>
      <c r="D48" s="33"/>
      <c r="E48" s="32"/>
      <c r="F48" s="32"/>
      <c r="G48" s="34" t="str">
        <f aca="false">IFERROR(INDEX(02_年間イベント!$D$5:$D$39,MATCH($B48,02_年間イベント!$B$5:$B$39,0)),"")</f>
        <v/>
      </c>
      <c r="H48" s="35"/>
      <c r="I48" s="34" t="str">
        <f aca="false">IF($J48="","",$J48-$K48+1)</f>
        <v/>
      </c>
      <c r="J48" s="34" t="str">
        <f aca="false">IF(OR($G48="",$H48=""),"",$G48+$H48)</f>
        <v/>
      </c>
      <c r="K48" s="35"/>
      <c r="L48" s="32"/>
      <c r="M48" s="36"/>
      <c r="N48" s="37" t="str">
        <f aca="true">IF(OR($J48="",$L48="完了"),"",$J48-TODAY())</f>
        <v/>
      </c>
      <c r="O48" s="33"/>
    </row>
    <row r="49" customFormat="false" ht="21.75" hidden="false" customHeight="true" outlineLevel="0" collapsed="false">
      <c r="A49" s="32"/>
      <c r="B49" s="32"/>
      <c r="C49" s="32"/>
      <c r="D49" s="33"/>
      <c r="E49" s="32"/>
      <c r="F49" s="32"/>
      <c r="G49" s="34" t="str">
        <f aca="false">IFERROR(INDEX(02_年間イベント!$D$5:$D$39,MATCH($B49,02_年間イベント!$B$5:$B$39,0)),"")</f>
        <v/>
      </c>
      <c r="H49" s="35"/>
      <c r="I49" s="34" t="str">
        <f aca="false">IF($J49="","",$J49-$K49+1)</f>
        <v/>
      </c>
      <c r="J49" s="34" t="str">
        <f aca="false">IF(OR($G49="",$H49=""),"",$G49+$H49)</f>
        <v/>
      </c>
      <c r="K49" s="35"/>
      <c r="L49" s="32"/>
      <c r="M49" s="36"/>
      <c r="N49" s="37" t="str">
        <f aca="true">IF(OR($J49="",$L49="完了"),"",$J49-TODAY())</f>
        <v/>
      </c>
      <c r="O49" s="33"/>
    </row>
    <row r="50" customFormat="false" ht="21.75" hidden="false" customHeight="true" outlineLevel="0" collapsed="false">
      <c r="A50" s="32"/>
      <c r="B50" s="32"/>
      <c r="C50" s="32"/>
      <c r="D50" s="33"/>
      <c r="E50" s="32"/>
      <c r="F50" s="32"/>
      <c r="G50" s="34" t="str">
        <f aca="false">IFERROR(INDEX(02_年間イベント!$D$5:$D$39,MATCH($B50,02_年間イベント!$B$5:$B$39,0)),"")</f>
        <v/>
      </c>
      <c r="H50" s="35"/>
      <c r="I50" s="34" t="str">
        <f aca="false">IF($J50="","",$J50-$K50+1)</f>
        <v/>
      </c>
      <c r="J50" s="34" t="str">
        <f aca="false">IF(OR($G50="",$H50=""),"",$G50+$H50)</f>
        <v/>
      </c>
      <c r="K50" s="35"/>
      <c r="L50" s="32"/>
      <c r="M50" s="36"/>
      <c r="N50" s="37" t="str">
        <f aca="true">IF(OR($J50="",$L50="完了"),"",$J50-TODAY())</f>
        <v/>
      </c>
      <c r="O50" s="33"/>
    </row>
    <row r="51" customFormat="false" ht="21.75" hidden="false" customHeight="true" outlineLevel="0" collapsed="false">
      <c r="A51" s="32"/>
      <c r="B51" s="32"/>
      <c r="C51" s="32"/>
      <c r="D51" s="33"/>
      <c r="E51" s="32"/>
      <c r="F51" s="32"/>
      <c r="G51" s="34" t="str">
        <f aca="false">IFERROR(INDEX(02_年間イベント!$D$5:$D$39,MATCH($B51,02_年間イベント!$B$5:$B$39,0)),"")</f>
        <v/>
      </c>
      <c r="H51" s="35"/>
      <c r="I51" s="34" t="str">
        <f aca="false">IF($J51="","",$J51-$K51+1)</f>
        <v/>
      </c>
      <c r="J51" s="34" t="str">
        <f aca="false">IF(OR($G51="",$H51=""),"",$G51+$H51)</f>
        <v/>
      </c>
      <c r="K51" s="35"/>
      <c r="L51" s="32"/>
      <c r="M51" s="36"/>
      <c r="N51" s="37" t="str">
        <f aca="true">IF(OR($J51="",$L51="完了"),"",$J51-TODAY())</f>
        <v/>
      </c>
      <c r="O51" s="33"/>
    </row>
    <row r="52" customFormat="false" ht="21.75" hidden="false" customHeight="true" outlineLevel="0" collapsed="false">
      <c r="A52" s="32"/>
      <c r="B52" s="32"/>
      <c r="C52" s="32"/>
      <c r="D52" s="33"/>
      <c r="E52" s="32"/>
      <c r="F52" s="32"/>
      <c r="G52" s="34" t="str">
        <f aca="false">IFERROR(INDEX(02_年間イベント!$D$5:$D$39,MATCH($B52,02_年間イベント!$B$5:$B$39,0)),"")</f>
        <v/>
      </c>
      <c r="H52" s="35"/>
      <c r="I52" s="34" t="str">
        <f aca="false">IF($J52="","",$J52-$K52+1)</f>
        <v/>
      </c>
      <c r="J52" s="34" t="str">
        <f aca="false">IF(OR($G52="",$H52=""),"",$G52+$H52)</f>
        <v/>
      </c>
      <c r="K52" s="35"/>
      <c r="L52" s="32"/>
      <c r="M52" s="36"/>
      <c r="N52" s="37" t="str">
        <f aca="true">IF(OR($J52="",$L52="完了"),"",$J52-TODAY())</f>
        <v/>
      </c>
      <c r="O52" s="33"/>
    </row>
    <row r="53" customFormat="false" ht="21.75" hidden="false" customHeight="true" outlineLevel="0" collapsed="false">
      <c r="A53" s="32"/>
      <c r="B53" s="32"/>
      <c r="C53" s="32"/>
      <c r="D53" s="33"/>
      <c r="E53" s="32"/>
      <c r="F53" s="32"/>
      <c r="G53" s="34" t="str">
        <f aca="false">IFERROR(INDEX(02_年間イベント!$D$5:$D$39,MATCH($B53,02_年間イベント!$B$5:$B$39,0)),"")</f>
        <v/>
      </c>
      <c r="H53" s="35"/>
      <c r="I53" s="34" t="str">
        <f aca="false">IF($J53="","",$J53-$K53+1)</f>
        <v/>
      </c>
      <c r="J53" s="34" t="str">
        <f aca="false">IF(OR($G53="",$H53=""),"",$G53+$H53)</f>
        <v/>
      </c>
      <c r="K53" s="35"/>
      <c r="L53" s="32"/>
      <c r="M53" s="36"/>
      <c r="N53" s="37" t="str">
        <f aca="true">IF(OR($J53="",$L53="完了"),"",$J53-TODAY())</f>
        <v/>
      </c>
      <c r="O53" s="33"/>
    </row>
    <row r="54" customFormat="false" ht="21.75" hidden="false" customHeight="true" outlineLevel="0" collapsed="false">
      <c r="A54" s="32"/>
      <c r="B54" s="32"/>
      <c r="C54" s="32"/>
      <c r="D54" s="33"/>
      <c r="E54" s="32"/>
      <c r="F54" s="32"/>
      <c r="G54" s="34" t="str">
        <f aca="false">IFERROR(INDEX(02_年間イベント!$D$5:$D$39,MATCH($B54,02_年間イベント!$B$5:$B$39,0)),"")</f>
        <v/>
      </c>
      <c r="H54" s="35"/>
      <c r="I54" s="34" t="str">
        <f aca="false">IF($J54="","",$J54-$K54+1)</f>
        <v/>
      </c>
      <c r="J54" s="34" t="str">
        <f aca="false">IF(OR($G54="",$H54=""),"",$G54+$H54)</f>
        <v/>
      </c>
      <c r="K54" s="35"/>
      <c r="L54" s="32"/>
      <c r="M54" s="36"/>
      <c r="N54" s="37" t="str">
        <f aca="true">IF(OR($J54="",$L54="完了"),"",$J54-TODAY())</f>
        <v/>
      </c>
      <c r="O54" s="33"/>
    </row>
    <row r="55" customFormat="false" ht="21.75" hidden="false" customHeight="true" outlineLevel="0" collapsed="false">
      <c r="A55" s="32"/>
      <c r="B55" s="32"/>
      <c r="C55" s="32"/>
      <c r="D55" s="33"/>
      <c r="E55" s="32"/>
      <c r="F55" s="32"/>
      <c r="G55" s="34" t="str">
        <f aca="false">IFERROR(INDEX(02_年間イベント!$D$5:$D$39,MATCH($B55,02_年間イベント!$B$5:$B$39,0)),"")</f>
        <v/>
      </c>
      <c r="H55" s="35"/>
      <c r="I55" s="34" t="str">
        <f aca="false">IF($J55="","",$J55-$K55+1)</f>
        <v/>
      </c>
      <c r="J55" s="34" t="str">
        <f aca="false">IF(OR($G55="",$H55=""),"",$G55+$H55)</f>
        <v/>
      </c>
      <c r="K55" s="35"/>
      <c r="L55" s="32"/>
      <c r="M55" s="36"/>
      <c r="N55" s="37" t="str">
        <f aca="true">IF(OR($J55="",$L55="完了"),"",$J55-TODAY())</f>
        <v/>
      </c>
      <c r="O55" s="33"/>
    </row>
    <row r="56" customFormat="false" ht="21.75" hidden="false" customHeight="true" outlineLevel="0" collapsed="false">
      <c r="A56" s="32"/>
      <c r="B56" s="32"/>
      <c r="C56" s="32"/>
      <c r="D56" s="33"/>
      <c r="E56" s="32"/>
      <c r="F56" s="32"/>
      <c r="G56" s="34" t="str">
        <f aca="false">IFERROR(INDEX(02_年間イベント!$D$5:$D$39,MATCH($B56,02_年間イベント!$B$5:$B$39,0)),"")</f>
        <v/>
      </c>
      <c r="H56" s="35"/>
      <c r="I56" s="34" t="str">
        <f aca="false">IF($J56="","",$J56-$K56+1)</f>
        <v/>
      </c>
      <c r="J56" s="34" t="str">
        <f aca="false">IF(OR($G56="",$H56=""),"",$G56+$H56)</f>
        <v/>
      </c>
      <c r="K56" s="35"/>
      <c r="L56" s="32"/>
      <c r="M56" s="36"/>
      <c r="N56" s="37" t="str">
        <f aca="true">IF(OR($J56="",$L56="完了"),"",$J56-TODAY())</f>
        <v/>
      </c>
      <c r="O56" s="33"/>
    </row>
    <row r="57" customFormat="false" ht="21.75" hidden="false" customHeight="true" outlineLevel="0" collapsed="false">
      <c r="A57" s="32"/>
      <c r="B57" s="32"/>
      <c r="C57" s="32"/>
      <c r="D57" s="33"/>
      <c r="E57" s="32"/>
      <c r="F57" s="32"/>
      <c r="G57" s="34" t="str">
        <f aca="false">IFERROR(INDEX(02_年間イベント!$D$5:$D$39,MATCH($B57,02_年間イベント!$B$5:$B$39,0)),"")</f>
        <v/>
      </c>
      <c r="H57" s="35"/>
      <c r="I57" s="34" t="str">
        <f aca="false">IF($J57="","",$J57-$K57+1)</f>
        <v/>
      </c>
      <c r="J57" s="34" t="str">
        <f aca="false">IF(OR($G57="",$H57=""),"",$G57+$H57)</f>
        <v/>
      </c>
      <c r="K57" s="35"/>
      <c r="L57" s="32"/>
      <c r="M57" s="36"/>
      <c r="N57" s="37" t="str">
        <f aca="true">IF(OR($J57="",$L57="完了"),"",$J57-TODAY())</f>
        <v/>
      </c>
      <c r="O57" s="33"/>
    </row>
    <row r="58" customFormat="false" ht="21.75" hidden="false" customHeight="true" outlineLevel="0" collapsed="false">
      <c r="A58" s="32"/>
      <c r="B58" s="32"/>
      <c r="C58" s="32"/>
      <c r="D58" s="33"/>
      <c r="E58" s="32"/>
      <c r="F58" s="32"/>
      <c r="G58" s="34" t="str">
        <f aca="false">IFERROR(INDEX(02_年間イベント!$D$5:$D$39,MATCH($B58,02_年間イベント!$B$5:$B$39,0)),"")</f>
        <v/>
      </c>
      <c r="H58" s="35"/>
      <c r="I58" s="34" t="str">
        <f aca="false">IF($J58="","",$J58-$K58+1)</f>
        <v/>
      </c>
      <c r="J58" s="34" t="str">
        <f aca="false">IF(OR($G58="",$H58=""),"",$G58+$H58)</f>
        <v/>
      </c>
      <c r="K58" s="35"/>
      <c r="L58" s="32"/>
      <c r="M58" s="36"/>
      <c r="N58" s="37" t="str">
        <f aca="true">IF(OR($J58="",$L58="完了"),"",$J58-TODAY())</f>
        <v/>
      </c>
      <c r="O58" s="33"/>
    </row>
    <row r="59" customFormat="false" ht="21.75" hidden="false" customHeight="true" outlineLevel="0" collapsed="false">
      <c r="A59" s="32"/>
      <c r="B59" s="32"/>
      <c r="C59" s="32"/>
      <c r="D59" s="33"/>
      <c r="E59" s="32"/>
      <c r="F59" s="32"/>
      <c r="G59" s="34" t="str">
        <f aca="false">IFERROR(INDEX(02_年間イベント!$D$5:$D$39,MATCH($B59,02_年間イベント!$B$5:$B$39,0)),"")</f>
        <v/>
      </c>
      <c r="H59" s="35"/>
      <c r="I59" s="34" t="str">
        <f aca="false">IF($J59="","",$J59-$K59+1)</f>
        <v/>
      </c>
      <c r="J59" s="34" t="str">
        <f aca="false">IF(OR($G59="",$H59=""),"",$G59+$H59)</f>
        <v/>
      </c>
      <c r="K59" s="35"/>
      <c r="L59" s="32"/>
      <c r="M59" s="36"/>
      <c r="N59" s="37" t="str">
        <f aca="true">IF(OR($J59="",$L59="完了"),"",$J59-TODAY())</f>
        <v/>
      </c>
      <c r="O59" s="33"/>
    </row>
    <row r="60" customFormat="false" ht="21.75" hidden="false" customHeight="true" outlineLevel="0" collapsed="false">
      <c r="A60" s="32"/>
      <c r="B60" s="32"/>
      <c r="C60" s="32"/>
      <c r="D60" s="33"/>
      <c r="E60" s="32"/>
      <c r="F60" s="32"/>
      <c r="G60" s="34" t="str">
        <f aca="false">IFERROR(INDEX(02_年間イベント!$D$5:$D$39,MATCH($B60,02_年間イベント!$B$5:$B$39,0)),"")</f>
        <v/>
      </c>
      <c r="H60" s="35"/>
      <c r="I60" s="34" t="str">
        <f aca="false">IF($J60="","",$J60-$K60+1)</f>
        <v/>
      </c>
      <c r="J60" s="34" t="str">
        <f aca="false">IF(OR($G60="",$H60=""),"",$G60+$H60)</f>
        <v/>
      </c>
      <c r="K60" s="35"/>
      <c r="L60" s="32"/>
      <c r="M60" s="36"/>
      <c r="N60" s="37" t="str">
        <f aca="true">IF(OR($J60="",$L60="完了"),"",$J60-TODAY())</f>
        <v/>
      </c>
      <c r="O60" s="33"/>
    </row>
    <row r="61" customFormat="false" ht="21.75" hidden="false" customHeight="true" outlineLevel="0" collapsed="false">
      <c r="A61" s="32"/>
      <c r="B61" s="32"/>
      <c r="C61" s="32"/>
      <c r="D61" s="33"/>
      <c r="E61" s="32"/>
      <c r="F61" s="32"/>
      <c r="G61" s="34" t="str">
        <f aca="false">IFERROR(INDEX(02_年間イベント!$D$5:$D$39,MATCH($B61,02_年間イベント!$B$5:$B$39,0)),"")</f>
        <v/>
      </c>
      <c r="H61" s="35"/>
      <c r="I61" s="34" t="str">
        <f aca="false">IF($J61="","",$J61-$K61+1)</f>
        <v/>
      </c>
      <c r="J61" s="34" t="str">
        <f aca="false">IF(OR($G61="",$H61=""),"",$G61+$H61)</f>
        <v/>
      </c>
      <c r="K61" s="35"/>
      <c r="L61" s="32"/>
      <c r="M61" s="36"/>
      <c r="N61" s="37" t="str">
        <f aca="true">IF(OR($J61="",$L61="完了"),"",$J61-TODAY())</f>
        <v/>
      </c>
      <c r="O61" s="33"/>
    </row>
    <row r="62" customFormat="false" ht="21.75" hidden="false" customHeight="true" outlineLevel="0" collapsed="false">
      <c r="A62" s="32"/>
      <c r="B62" s="32"/>
      <c r="C62" s="32"/>
      <c r="D62" s="33"/>
      <c r="E62" s="32"/>
      <c r="F62" s="32"/>
      <c r="G62" s="34" t="str">
        <f aca="false">IFERROR(INDEX(02_年間イベント!$D$5:$D$39,MATCH($B62,02_年間イベント!$B$5:$B$39,0)),"")</f>
        <v/>
      </c>
      <c r="H62" s="35"/>
      <c r="I62" s="34" t="str">
        <f aca="false">IF($J62="","",$J62-$K62+1)</f>
        <v/>
      </c>
      <c r="J62" s="34" t="str">
        <f aca="false">IF(OR($G62="",$H62=""),"",$G62+$H62)</f>
        <v/>
      </c>
      <c r="K62" s="35"/>
      <c r="L62" s="32"/>
      <c r="M62" s="36"/>
      <c r="N62" s="37" t="str">
        <f aca="true">IF(OR($J62="",$L62="完了"),"",$J62-TODAY())</f>
        <v/>
      </c>
      <c r="O62" s="33"/>
    </row>
    <row r="63" customFormat="false" ht="21.75" hidden="false" customHeight="true" outlineLevel="0" collapsed="false">
      <c r="A63" s="32"/>
      <c r="B63" s="32"/>
      <c r="C63" s="32"/>
      <c r="D63" s="33"/>
      <c r="E63" s="32"/>
      <c r="F63" s="32"/>
      <c r="G63" s="34" t="str">
        <f aca="false">IFERROR(INDEX(02_年間イベント!$D$5:$D$39,MATCH($B63,02_年間イベント!$B$5:$B$39,0)),"")</f>
        <v/>
      </c>
      <c r="H63" s="35"/>
      <c r="I63" s="34" t="str">
        <f aca="false">IF($J63="","",$J63-$K63+1)</f>
        <v/>
      </c>
      <c r="J63" s="34" t="str">
        <f aca="false">IF(OR($G63="",$H63=""),"",$G63+$H63)</f>
        <v/>
      </c>
      <c r="K63" s="35"/>
      <c r="L63" s="32"/>
      <c r="M63" s="36"/>
      <c r="N63" s="37" t="str">
        <f aca="true">IF(OR($J63="",$L63="完了"),"",$J63-TODAY())</f>
        <v/>
      </c>
      <c r="O63" s="33"/>
    </row>
    <row r="64" customFormat="false" ht="21.75" hidden="false" customHeight="true" outlineLevel="0" collapsed="false">
      <c r="A64" s="32"/>
      <c r="B64" s="32"/>
      <c r="C64" s="32"/>
      <c r="D64" s="33"/>
      <c r="E64" s="32"/>
      <c r="F64" s="32"/>
      <c r="G64" s="34" t="str">
        <f aca="false">IFERROR(INDEX(02_年間イベント!$D$5:$D$39,MATCH($B64,02_年間イベント!$B$5:$B$39,0)),"")</f>
        <v/>
      </c>
      <c r="H64" s="35"/>
      <c r="I64" s="34" t="str">
        <f aca="false">IF($J64="","",$J64-$K64+1)</f>
        <v/>
      </c>
      <c r="J64" s="34" t="str">
        <f aca="false">IF(OR($G64="",$H64=""),"",$G64+$H64)</f>
        <v/>
      </c>
      <c r="K64" s="35"/>
      <c r="L64" s="32"/>
      <c r="M64" s="36"/>
      <c r="N64" s="37" t="str">
        <f aca="true">IF(OR($J64="",$L64="完了"),"",$J64-TODAY())</f>
        <v/>
      </c>
      <c r="O64" s="33"/>
    </row>
    <row r="65" customFormat="false" ht="21.75" hidden="false" customHeight="true" outlineLevel="0" collapsed="false">
      <c r="A65" s="32"/>
      <c r="B65" s="32"/>
      <c r="C65" s="32"/>
      <c r="D65" s="33"/>
      <c r="E65" s="32"/>
      <c r="F65" s="32"/>
      <c r="G65" s="34" t="str">
        <f aca="false">IFERROR(INDEX(02_年間イベント!$D$5:$D$39,MATCH($B65,02_年間イベント!$B$5:$B$39,0)),"")</f>
        <v/>
      </c>
      <c r="H65" s="35"/>
      <c r="I65" s="34" t="str">
        <f aca="false">IF($J65="","",$J65-$K65+1)</f>
        <v/>
      </c>
      <c r="J65" s="34" t="str">
        <f aca="false">IF(OR($G65="",$H65=""),"",$G65+$H65)</f>
        <v/>
      </c>
      <c r="K65" s="35"/>
      <c r="L65" s="32"/>
      <c r="M65" s="36"/>
      <c r="N65" s="37" t="str">
        <f aca="true">IF(OR($J65="",$L65="完了"),"",$J65-TODAY())</f>
        <v/>
      </c>
      <c r="O65" s="33"/>
    </row>
    <row r="66" customFormat="false" ht="21.75" hidden="false" customHeight="true" outlineLevel="0" collapsed="false">
      <c r="A66" s="32"/>
      <c r="B66" s="32"/>
      <c r="C66" s="32"/>
      <c r="D66" s="33"/>
      <c r="E66" s="32"/>
      <c r="F66" s="32"/>
      <c r="G66" s="34" t="str">
        <f aca="false">IFERROR(INDEX(02_年間イベント!$D$5:$D$39,MATCH($B66,02_年間イベント!$B$5:$B$39,0)),"")</f>
        <v/>
      </c>
      <c r="H66" s="35"/>
      <c r="I66" s="34" t="str">
        <f aca="false">IF($J66="","",$J66-$K66+1)</f>
        <v/>
      </c>
      <c r="J66" s="34" t="str">
        <f aca="false">IF(OR($G66="",$H66=""),"",$G66+$H66)</f>
        <v/>
      </c>
      <c r="K66" s="35"/>
      <c r="L66" s="32"/>
      <c r="M66" s="36"/>
      <c r="N66" s="37" t="str">
        <f aca="true">IF(OR($J66="",$L66="完了"),"",$J66-TODAY())</f>
        <v/>
      </c>
      <c r="O66" s="33"/>
    </row>
    <row r="67" customFormat="false" ht="21.75" hidden="false" customHeight="true" outlineLevel="0" collapsed="false">
      <c r="A67" s="32"/>
      <c r="B67" s="32"/>
      <c r="C67" s="32"/>
      <c r="D67" s="33"/>
      <c r="E67" s="32"/>
      <c r="F67" s="32"/>
      <c r="G67" s="34" t="str">
        <f aca="false">IFERROR(INDEX(02_年間イベント!$D$5:$D$39,MATCH($B67,02_年間イベント!$B$5:$B$39,0)),"")</f>
        <v/>
      </c>
      <c r="H67" s="35"/>
      <c r="I67" s="34" t="str">
        <f aca="false">IF($J67="","",$J67-$K67+1)</f>
        <v/>
      </c>
      <c r="J67" s="34" t="str">
        <f aca="false">IF(OR($G67="",$H67=""),"",$G67+$H67)</f>
        <v/>
      </c>
      <c r="K67" s="35"/>
      <c r="L67" s="32"/>
      <c r="M67" s="36"/>
      <c r="N67" s="37" t="str">
        <f aca="true">IF(OR($J67="",$L67="完了"),"",$J67-TODAY())</f>
        <v/>
      </c>
      <c r="O67" s="33"/>
    </row>
    <row r="68" customFormat="false" ht="21.75" hidden="false" customHeight="true" outlineLevel="0" collapsed="false">
      <c r="A68" s="32"/>
      <c r="B68" s="32"/>
      <c r="C68" s="32"/>
      <c r="D68" s="33"/>
      <c r="E68" s="32"/>
      <c r="F68" s="32"/>
      <c r="G68" s="34" t="str">
        <f aca="false">IFERROR(INDEX(02_年間イベント!$D$5:$D$39,MATCH($B68,02_年間イベント!$B$5:$B$39,0)),"")</f>
        <v/>
      </c>
      <c r="H68" s="35"/>
      <c r="I68" s="34" t="str">
        <f aca="false">IF($J68="","",$J68-$K68+1)</f>
        <v/>
      </c>
      <c r="J68" s="34" t="str">
        <f aca="false">IF(OR($G68="",$H68=""),"",$G68+$H68)</f>
        <v/>
      </c>
      <c r="K68" s="35"/>
      <c r="L68" s="32"/>
      <c r="M68" s="36"/>
      <c r="N68" s="37" t="str">
        <f aca="true">IF(OR($J68="",$L68="完了"),"",$J68-TODAY())</f>
        <v/>
      </c>
      <c r="O68" s="33"/>
    </row>
    <row r="69" customFormat="false" ht="21.75" hidden="false" customHeight="true" outlineLevel="0" collapsed="false">
      <c r="A69" s="32"/>
      <c r="B69" s="32"/>
      <c r="C69" s="32"/>
      <c r="D69" s="33"/>
      <c r="E69" s="32"/>
      <c r="F69" s="32"/>
      <c r="G69" s="34" t="str">
        <f aca="false">IFERROR(INDEX(02_年間イベント!$D$5:$D$39,MATCH($B69,02_年間イベント!$B$5:$B$39,0)),"")</f>
        <v/>
      </c>
      <c r="H69" s="35"/>
      <c r="I69" s="34" t="str">
        <f aca="false">IF($J69="","",$J69-$K69+1)</f>
        <v/>
      </c>
      <c r="J69" s="34" t="str">
        <f aca="false">IF(OR($G69="",$H69=""),"",$G69+$H69)</f>
        <v/>
      </c>
      <c r="K69" s="35"/>
      <c r="L69" s="32"/>
      <c r="M69" s="36"/>
      <c r="N69" s="37" t="str">
        <f aca="true">IF(OR($J69="",$L69="完了"),"",$J69-TODAY())</f>
        <v/>
      </c>
      <c r="O69" s="33"/>
    </row>
    <row r="70" customFormat="false" ht="21.75" hidden="false" customHeight="true" outlineLevel="0" collapsed="false">
      <c r="A70" s="32"/>
      <c r="B70" s="32"/>
      <c r="C70" s="32"/>
      <c r="D70" s="33"/>
      <c r="E70" s="32"/>
      <c r="F70" s="32"/>
      <c r="G70" s="34" t="str">
        <f aca="false">IFERROR(INDEX(02_年間イベント!$D$5:$D$39,MATCH($B70,02_年間イベント!$B$5:$B$39,0)),"")</f>
        <v/>
      </c>
      <c r="H70" s="35"/>
      <c r="I70" s="34" t="str">
        <f aca="false">IF($J70="","",$J70-$K70+1)</f>
        <v/>
      </c>
      <c r="J70" s="34" t="str">
        <f aca="false">IF(OR($G70="",$H70=""),"",$G70+$H70)</f>
        <v/>
      </c>
      <c r="K70" s="35"/>
      <c r="L70" s="32"/>
      <c r="M70" s="36"/>
      <c r="N70" s="37" t="str">
        <f aca="true">IF(OR($J70="",$L70="完了"),"",$J70-TODAY())</f>
        <v/>
      </c>
      <c r="O70" s="33"/>
    </row>
    <row r="71" customFormat="false" ht="21.75" hidden="false" customHeight="true" outlineLevel="0" collapsed="false">
      <c r="A71" s="32"/>
      <c r="B71" s="32"/>
      <c r="C71" s="32"/>
      <c r="D71" s="33"/>
      <c r="E71" s="32"/>
      <c r="F71" s="32"/>
      <c r="G71" s="34" t="str">
        <f aca="false">IFERROR(INDEX(02_年間イベント!$D$5:$D$39,MATCH($B71,02_年間イベント!$B$5:$B$39,0)),"")</f>
        <v/>
      </c>
      <c r="H71" s="35"/>
      <c r="I71" s="34" t="str">
        <f aca="false">IF($J71="","",$J71-$K71+1)</f>
        <v/>
      </c>
      <c r="J71" s="34" t="str">
        <f aca="false">IF(OR($G71="",$H71=""),"",$G71+$H71)</f>
        <v/>
      </c>
      <c r="K71" s="35"/>
      <c r="L71" s="32"/>
      <c r="M71" s="36"/>
      <c r="N71" s="37" t="str">
        <f aca="true">IF(OR($J71="",$L71="完了"),"",$J71-TODAY())</f>
        <v/>
      </c>
      <c r="O71" s="33"/>
    </row>
    <row r="72" customFormat="false" ht="21.75" hidden="false" customHeight="true" outlineLevel="0" collapsed="false">
      <c r="A72" s="32"/>
      <c r="B72" s="32"/>
      <c r="C72" s="32"/>
      <c r="D72" s="33"/>
      <c r="E72" s="32"/>
      <c r="F72" s="32"/>
      <c r="G72" s="34" t="str">
        <f aca="false">IFERROR(INDEX(02_年間イベント!$D$5:$D$39,MATCH($B72,02_年間イベント!$B$5:$B$39,0)),"")</f>
        <v/>
      </c>
      <c r="H72" s="35"/>
      <c r="I72" s="34" t="str">
        <f aca="false">IF($J72="","",$J72-$K72+1)</f>
        <v/>
      </c>
      <c r="J72" s="34" t="str">
        <f aca="false">IF(OR($G72="",$H72=""),"",$G72+$H72)</f>
        <v/>
      </c>
      <c r="K72" s="35"/>
      <c r="L72" s="32"/>
      <c r="M72" s="36"/>
      <c r="N72" s="37" t="str">
        <f aca="true">IF(OR($J72="",$L72="完了"),"",$J72-TODAY())</f>
        <v/>
      </c>
      <c r="O72" s="33"/>
    </row>
    <row r="73" customFormat="false" ht="21.75" hidden="false" customHeight="true" outlineLevel="0" collapsed="false">
      <c r="A73" s="32"/>
      <c r="B73" s="32"/>
      <c r="C73" s="32"/>
      <c r="D73" s="33"/>
      <c r="E73" s="32"/>
      <c r="F73" s="32"/>
      <c r="G73" s="34" t="str">
        <f aca="false">IFERROR(INDEX(02_年間イベント!$D$5:$D$39,MATCH($B73,02_年間イベント!$B$5:$B$39,0)),"")</f>
        <v/>
      </c>
      <c r="H73" s="35"/>
      <c r="I73" s="34" t="str">
        <f aca="false">IF($J73="","",$J73-$K73+1)</f>
        <v/>
      </c>
      <c r="J73" s="34" t="str">
        <f aca="false">IF(OR($G73="",$H73=""),"",$G73+$H73)</f>
        <v/>
      </c>
      <c r="K73" s="35"/>
      <c r="L73" s="32"/>
      <c r="M73" s="36"/>
      <c r="N73" s="37" t="str">
        <f aca="true">IF(OR($J73="",$L73="完了"),"",$J73-TODAY())</f>
        <v/>
      </c>
      <c r="O73" s="33"/>
    </row>
    <row r="74" customFormat="false" ht="21.75" hidden="false" customHeight="true" outlineLevel="0" collapsed="false">
      <c r="A74" s="32"/>
      <c r="B74" s="32"/>
      <c r="C74" s="32"/>
      <c r="D74" s="33"/>
      <c r="E74" s="32"/>
      <c r="F74" s="32"/>
      <c r="G74" s="34" t="str">
        <f aca="false">IFERROR(INDEX(02_年間イベント!$D$5:$D$39,MATCH($B74,02_年間イベント!$B$5:$B$39,0)),"")</f>
        <v/>
      </c>
      <c r="H74" s="35"/>
      <c r="I74" s="34" t="str">
        <f aca="false">IF($J74="","",$J74-$K74+1)</f>
        <v/>
      </c>
      <c r="J74" s="34" t="str">
        <f aca="false">IF(OR($G74="",$H74=""),"",$G74+$H74)</f>
        <v/>
      </c>
      <c r="K74" s="35"/>
      <c r="L74" s="32"/>
      <c r="M74" s="36"/>
      <c r="N74" s="37" t="str">
        <f aca="true">IF(OR($J74="",$L74="完了"),"",$J74-TODAY())</f>
        <v/>
      </c>
      <c r="O74" s="33"/>
    </row>
    <row r="75" customFormat="false" ht="21.75" hidden="false" customHeight="true" outlineLevel="0" collapsed="false">
      <c r="A75" s="32"/>
      <c r="B75" s="32"/>
      <c r="C75" s="32"/>
      <c r="D75" s="33"/>
      <c r="E75" s="32"/>
      <c r="F75" s="32"/>
      <c r="G75" s="34" t="str">
        <f aca="false">IFERROR(INDEX(02_年間イベント!$D$5:$D$39,MATCH($B75,02_年間イベント!$B$5:$B$39,0)),"")</f>
        <v/>
      </c>
      <c r="H75" s="35"/>
      <c r="I75" s="34" t="str">
        <f aca="false">IF($J75="","",$J75-$K75+1)</f>
        <v/>
      </c>
      <c r="J75" s="34" t="str">
        <f aca="false">IF(OR($G75="",$H75=""),"",$G75+$H75)</f>
        <v/>
      </c>
      <c r="K75" s="35"/>
      <c r="L75" s="32"/>
      <c r="M75" s="36"/>
      <c r="N75" s="37" t="str">
        <f aca="true">IF(OR($J75="",$L75="完了"),"",$J75-TODAY())</f>
        <v/>
      </c>
      <c r="O75" s="33"/>
    </row>
    <row r="76" customFormat="false" ht="21.75" hidden="false" customHeight="true" outlineLevel="0" collapsed="false">
      <c r="A76" s="32"/>
      <c r="B76" s="32"/>
      <c r="C76" s="32"/>
      <c r="D76" s="33"/>
      <c r="E76" s="32"/>
      <c r="F76" s="32"/>
      <c r="G76" s="34" t="str">
        <f aca="false">IFERROR(INDEX(02_年間イベント!$D$5:$D$39,MATCH($B76,02_年間イベント!$B$5:$B$39,0)),"")</f>
        <v/>
      </c>
      <c r="H76" s="35"/>
      <c r="I76" s="34" t="str">
        <f aca="false">IF($J76="","",$J76-$K76+1)</f>
        <v/>
      </c>
      <c r="J76" s="34" t="str">
        <f aca="false">IF(OR($G76="",$H76=""),"",$G76+$H76)</f>
        <v/>
      </c>
      <c r="K76" s="35"/>
      <c r="L76" s="32"/>
      <c r="M76" s="36"/>
      <c r="N76" s="37" t="str">
        <f aca="true">IF(OR($J76="",$L76="完了"),"",$J76-TODAY())</f>
        <v/>
      </c>
      <c r="O76" s="33"/>
    </row>
    <row r="77" customFormat="false" ht="21.75" hidden="false" customHeight="true" outlineLevel="0" collapsed="false">
      <c r="A77" s="32"/>
      <c r="B77" s="32"/>
      <c r="C77" s="32"/>
      <c r="D77" s="33"/>
      <c r="E77" s="32"/>
      <c r="F77" s="32"/>
      <c r="G77" s="34" t="str">
        <f aca="false">IFERROR(INDEX(02_年間イベント!$D$5:$D$39,MATCH($B77,02_年間イベント!$B$5:$B$39,0)),"")</f>
        <v/>
      </c>
      <c r="H77" s="35"/>
      <c r="I77" s="34" t="str">
        <f aca="false">IF($J77="","",$J77-$K77+1)</f>
        <v/>
      </c>
      <c r="J77" s="34" t="str">
        <f aca="false">IF(OR($G77="",$H77=""),"",$G77+$H77)</f>
        <v/>
      </c>
      <c r="K77" s="35"/>
      <c r="L77" s="32"/>
      <c r="M77" s="36"/>
      <c r="N77" s="37" t="str">
        <f aca="true">IF(OR($J77="",$L77="完了"),"",$J77-TODAY())</f>
        <v/>
      </c>
      <c r="O77" s="33"/>
    </row>
    <row r="78" customFormat="false" ht="21.75" hidden="false" customHeight="true" outlineLevel="0" collapsed="false">
      <c r="A78" s="32"/>
      <c r="B78" s="32"/>
      <c r="C78" s="32"/>
      <c r="D78" s="33"/>
      <c r="E78" s="32"/>
      <c r="F78" s="32"/>
      <c r="G78" s="34" t="str">
        <f aca="false">IFERROR(INDEX(02_年間イベント!$D$5:$D$39,MATCH($B78,02_年間イベント!$B$5:$B$39,0)),"")</f>
        <v/>
      </c>
      <c r="H78" s="35"/>
      <c r="I78" s="34" t="str">
        <f aca="false">IF($J78="","",$J78-$K78+1)</f>
        <v/>
      </c>
      <c r="J78" s="34" t="str">
        <f aca="false">IF(OR($G78="",$H78=""),"",$G78+$H78)</f>
        <v/>
      </c>
      <c r="K78" s="35"/>
      <c r="L78" s="32"/>
      <c r="M78" s="36"/>
      <c r="N78" s="37" t="str">
        <f aca="true">IF(OR($J78="",$L78="完了"),"",$J78-TODAY())</f>
        <v/>
      </c>
      <c r="O78" s="33"/>
    </row>
    <row r="79" customFormat="false" ht="21.75" hidden="false" customHeight="true" outlineLevel="0" collapsed="false">
      <c r="A79" s="32"/>
      <c r="B79" s="32"/>
      <c r="C79" s="32"/>
      <c r="D79" s="33"/>
      <c r="E79" s="32"/>
      <c r="F79" s="32"/>
      <c r="G79" s="34" t="str">
        <f aca="false">IFERROR(INDEX(02_年間イベント!$D$5:$D$39,MATCH($B79,02_年間イベント!$B$5:$B$39,0)),"")</f>
        <v/>
      </c>
      <c r="H79" s="35"/>
      <c r="I79" s="34" t="str">
        <f aca="false">IF($J79="","",$J79-$K79+1)</f>
        <v/>
      </c>
      <c r="J79" s="34" t="str">
        <f aca="false">IF(OR($G79="",$H79=""),"",$G79+$H79)</f>
        <v/>
      </c>
      <c r="K79" s="35"/>
      <c r="L79" s="32"/>
      <c r="M79" s="36"/>
      <c r="N79" s="37" t="str">
        <f aca="true">IF(OR($J79="",$L79="完了"),"",$J79-TODAY())</f>
        <v/>
      </c>
      <c r="O79" s="33"/>
    </row>
    <row r="80" customFormat="false" ht="21.75" hidden="false" customHeight="true" outlineLevel="0" collapsed="false">
      <c r="A80" s="32"/>
      <c r="B80" s="32"/>
      <c r="C80" s="32"/>
      <c r="D80" s="33"/>
      <c r="E80" s="32"/>
      <c r="F80" s="32"/>
      <c r="G80" s="34" t="str">
        <f aca="false">IFERROR(INDEX(02_年間イベント!$D$5:$D$39,MATCH($B80,02_年間イベント!$B$5:$B$39,0)),"")</f>
        <v/>
      </c>
      <c r="H80" s="35"/>
      <c r="I80" s="34" t="str">
        <f aca="false">IF($J80="","",$J80-$K80+1)</f>
        <v/>
      </c>
      <c r="J80" s="34" t="str">
        <f aca="false">IF(OR($G80="",$H80=""),"",$G80+$H80)</f>
        <v/>
      </c>
      <c r="K80" s="35"/>
      <c r="L80" s="32"/>
      <c r="M80" s="36"/>
      <c r="N80" s="37" t="str">
        <f aca="true">IF(OR($J80="",$L80="完了"),"",$J80-TODAY())</f>
        <v/>
      </c>
      <c r="O80" s="33"/>
    </row>
    <row r="81" customFormat="false" ht="21.75" hidden="false" customHeight="true" outlineLevel="0" collapsed="false">
      <c r="A81" s="32"/>
      <c r="B81" s="32"/>
      <c r="C81" s="32"/>
      <c r="D81" s="33"/>
      <c r="E81" s="32"/>
      <c r="F81" s="32"/>
      <c r="G81" s="34" t="str">
        <f aca="false">IFERROR(INDEX(02_年間イベント!$D$5:$D$39,MATCH($B81,02_年間イベント!$B$5:$B$39,0)),"")</f>
        <v/>
      </c>
      <c r="H81" s="35"/>
      <c r="I81" s="34" t="str">
        <f aca="false">IF($J81="","",$J81-$K81+1)</f>
        <v/>
      </c>
      <c r="J81" s="34" t="str">
        <f aca="false">IF(OR($G81="",$H81=""),"",$G81+$H81)</f>
        <v/>
      </c>
      <c r="K81" s="35"/>
      <c r="L81" s="32"/>
      <c r="M81" s="36"/>
      <c r="N81" s="37" t="str">
        <f aca="true">IF(OR($J81="",$L81="完了"),"",$J81-TODAY())</f>
        <v/>
      </c>
      <c r="O81" s="33"/>
    </row>
    <row r="82" customFormat="false" ht="21.75" hidden="false" customHeight="true" outlineLevel="0" collapsed="false">
      <c r="A82" s="32"/>
      <c r="B82" s="32"/>
      <c r="C82" s="32"/>
      <c r="D82" s="33"/>
      <c r="E82" s="32"/>
      <c r="F82" s="32"/>
      <c r="G82" s="34" t="str">
        <f aca="false">IFERROR(INDEX(02_年間イベント!$D$5:$D$39,MATCH($B82,02_年間イベント!$B$5:$B$39,0)),"")</f>
        <v/>
      </c>
      <c r="H82" s="35"/>
      <c r="I82" s="34" t="str">
        <f aca="false">IF($J82="","",$J82-$K82+1)</f>
        <v/>
      </c>
      <c r="J82" s="34" t="str">
        <f aca="false">IF(OR($G82="",$H82=""),"",$G82+$H82)</f>
        <v/>
      </c>
      <c r="K82" s="35"/>
      <c r="L82" s="32"/>
      <c r="M82" s="36"/>
      <c r="N82" s="37" t="str">
        <f aca="true">IF(OR($J82="",$L82="完了"),"",$J82-TODAY())</f>
        <v/>
      </c>
      <c r="O82" s="33"/>
    </row>
    <row r="83" customFormat="false" ht="21.75" hidden="false" customHeight="true" outlineLevel="0" collapsed="false">
      <c r="A83" s="32"/>
      <c r="B83" s="32"/>
      <c r="C83" s="32"/>
      <c r="D83" s="33"/>
      <c r="E83" s="32"/>
      <c r="F83" s="32"/>
      <c r="G83" s="34" t="str">
        <f aca="false">IFERROR(INDEX(02_年間イベント!$D$5:$D$39,MATCH($B83,02_年間イベント!$B$5:$B$39,0)),"")</f>
        <v/>
      </c>
      <c r="H83" s="35"/>
      <c r="I83" s="34" t="str">
        <f aca="false">IF($J83="","",$J83-$K83+1)</f>
        <v/>
      </c>
      <c r="J83" s="34" t="str">
        <f aca="false">IF(OR($G83="",$H83=""),"",$G83+$H83)</f>
        <v/>
      </c>
      <c r="K83" s="35"/>
      <c r="L83" s="32"/>
      <c r="M83" s="36"/>
      <c r="N83" s="37" t="str">
        <f aca="true">IF(OR($J83="",$L83="完了"),"",$J83-TODAY())</f>
        <v/>
      </c>
      <c r="O83" s="33"/>
    </row>
    <row r="84" customFormat="false" ht="21.75" hidden="false" customHeight="true" outlineLevel="0" collapsed="false">
      <c r="A84" s="32"/>
      <c r="B84" s="32"/>
      <c r="C84" s="32"/>
      <c r="D84" s="33"/>
      <c r="E84" s="32"/>
      <c r="F84" s="32"/>
      <c r="G84" s="34" t="str">
        <f aca="false">IFERROR(INDEX(02_年間イベント!$D$5:$D$39,MATCH($B84,02_年間イベント!$B$5:$B$39,0)),"")</f>
        <v/>
      </c>
      <c r="H84" s="35"/>
      <c r="I84" s="34" t="str">
        <f aca="false">IF($J84="","",$J84-$K84+1)</f>
        <v/>
      </c>
      <c r="J84" s="34" t="str">
        <f aca="false">IF(OR($G84="",$H84=""),"",$G84+$H84)</f>
        <v/>
      </c>
      <c r="K84" s="35"/>
      <c r="L84" s="32"/>
      <c r="M84" s="36"/>
      <c r="N84" s="37" t="str">
        <f aca="true">IF(OR($J84="",$L84="完了"),"",$J84-TODAY())</f>
        <v/>
      </c>
      <c r="O84" s="33"/>
    </row>
    <row r="85" customFormat="false" ht="21.75" hidden="false" customHeight="true" outlineLevel="0" collapsed="false">
      <c r="A85" s="32"/>
      <c r="B85" s="32"/>
      <c r="C85" s="32"/>
      <c r="D85" s="33"/>
      <c r="E85" s="32"/>
      <c r="F85" s="32"/>
      <c r="G85" s="34" t="str">
        <f aca="false">IFERROR(INDEX(02_年間イベント!$D$5:$D$39,MATCH($B85,02_年間イベント!$B$5:$B$39,0)),"")</f>
        <v/>
      </c>
      <c r="H85" s="35"/>
      <c r="I85" s="34" t="str">
        <f aca="false">IF($J85="","",$J85-$K85+1)</f>
        <v/>
      </c>
      <c r="J85" s="34" t="str">
        <f aca="false">IF(OR($G85="",$H85=""),"",$G85+$H85)</f>
        <v/>
      </c>
      <c r="K85" s="35"/>
      <c r="L85" s="32"/>
      <c r="M85" s="36"/>
      <c r="N85" s="37" t="str">
        <f aca="true">IF(OR($J85="",$L85="完了"),"",$J85-TODAY())</f>
        <v/>
      </c>
      <c r="O85" s="33"/>
    </row>
    <row r="86" customFormat="false" ht="21.75" hidden="false" customHeight="true" outlineLevel="0" collapsed="false">
      <c r="A86" s="32"/>
      <c r="B86" s="32"/>
      <c r="C86" s="32"/>
      <c r="D86" s="33"/>
      <c r="E86" s="32"/>
      <c r="F86" s="32"/>
      <c r="G86" s="34" t="str">
        <f aca="false">IFERROR(INDEX(02_年間イベント!$D$5:$D$39,MATCH($B86,02_年間イベント!$B$5:$B$39,0)),"")</f>
        <v/>
      </c>
      <c r="H86" s="35"/>
      <c r="I86" s="34" t="str">
        <f aca="false">IF($J86="","",$J86-$K86+1)</f>
        <v/>
      </c>
      <c r="J86" s="34" t="str">
        <f aca="false">IF(OR($G86="",$H86=""),"",$G86+$H86)</f>
        <v/>
      </c>
      <c r="K86" s="35"/>
      <c r="L86" s="32"/>
      <c r="M86" s="36"/>
      <c r="N86" s="37" t="str">
        <f aca="true">IF(OR($J86="",$L86="完了"),"",$J86-TODAY())</f>
        <v/>
      </c>
      <c r="O86" s="33"/>
    </row>
    <row r="87" customFormat="false" ht="21.75" hidden="false" customHeight="true" outlineLevel="0" collapsed="false">
      <c r="A87" s="32"/>
      <c r="B87" s="32"/>
      <c r="C87" s="32"/>
      <c r="D87" s="33"/>
      <c r="E87" s="32"/>
      <c r="F87" s="32"/>
      <c r="G87" s="34" t="str">
        <f aca="false">IFERROR(INDEX(02_年間イベント!$D$5:$D$39,MATCH($B87,02_年間イベント!$B$5:$B$39,0)),"")</f>
        <v/>
      </c>
      <c r="H87" s="35"/>
      <c r="I87" s="34" t="str">
        <f aca="false">IF($J87="","",$J87-$K87+1)</f>
        <v/>
      </c>
      <c r="J87" s="34" t="str">
        <f aca="false">IF(OR($G87="",$H87=""),"",$G87+$H87)</f>
        <v/>
      </c>
      <c r="K87" s="35"/>
      <c r="L87" s="32"/>
      <c r="M87" s="36"/>
      <c r="N87" s="37" t="str">
        <f aca="true">IF(OR($J87="",$L87="完了"),"",$J87-TODAY())</f>
        <v/>
      </c>
      <c r="O87" s="33"/>
    </row>
    <row r="88" customFormat="false" ht="21.75" hidden="false" customHeight="true" outlineLevel="0" collapsed="false">
      <c r="A88" s="32"/>
      <c r="B88" s="32"/>
      <c r="C88" s="32"/>
      <c r="D88" s="33"/>
      <c r="E88" s="32"/>
      <c r="F88" s="32"/>
      <c r="G88" s="34" t="str">
        <f aca="false">IFERROR(INDEX(02_年間イベント!$D$5:$D$39,MATCH($B88,02_年間イベント!$B$5:$B$39,0)),"")</f>
        <v/>
      </c>
      <c r="H88" s="35"/>
      <c r="I88" s="34" t="str">
        <f aca="false">IF($J88="","",$J88-$K88+1)</f>
        <v/>
      </c>
      <c r="J88" s="34" t="str">
        <f aca="false">IF(OR($G88="",$H88=""),"",$G88+$H88)</f>
        <v/>
      </c>
      <c r="K88" s="35"/>
      <c r="L88" s="32"/>
      <c r="M88" s="36"/>
      <c r="N88" s="37" t="str">
        <f aca="true">IF(OR($J88="",$L88="完了"),"",$J88-TODAY())</f>
        <v/>
      </c>
      <c r="O88" s="33"/>
    </row>
    <row r="89" customFormat="false" ht="21.75" hidden="false" customHeight="true" outlineLevel="0" collapsed="false">
      <c r="A89" s="32"/>
      <c r="B89" s="32"/>
      <c r="C89" s="32"/>
      <c r="D89" s="33"/>
      <c r="E89" s="32"/>
      <c r="F89" s="32"/>
      <c r="G89" s="34" t="str">
        <f aca="false">IFERROR(INDEX(02_年間イベント!$D$5:$D$39,MATCH($B89,02_年間イベント!$B$5:$B$39,0)),"")</f>
        <v/>
      </c>
      <c r="H89" s="35"/>
      <c r="I89" s="34" t="str">
        <f aca="false">IF($J89="","",$J89-$K89+1)</f>
        <v/>
      </c>
      <c r="J89" s="34" t="str">
        <f aca="false">IF(OR($G89="",$H89=""),"",$G89+$H89)</f>
        <v/>
      </c>
      <c r="K89" s="35"/>
      <c r="L89" s="32"/>
      <c r="M89" s="36"/>
      <c r="N89" s="37" t="str">
        <f aca="true">IF(OR($J89="",$L89="完了"),"",$J89-TODAY())</f>
        <v/>
      </c>
      <c r="O89" s="33"/>
    </row>
    <row r="90" customFormat="false" ht="21.75" hidden="false" customHeight="true" outlineLevel="0" collapsed="false">
      <c r="A90" s="32"/>
      <c r="B90" s="32"/>
      <c r="C90" s="32"/>
      <c r="D90" s="33"/>
      <c r="E90" s="32"/>
      <c r="F90" s="32"/>
      <c r="G90" s="34" t="str">
        <f aca="false">IFERROR(INDEX(02_年間イベント!$D$5:$D$39,MATCH($B90,02_年間イベント!$B$5:$B$39,0)),"")</f>
        <v/>
      </c>
      <c r="H90" s="35"/>
      <c r="I90" s="34" t="str">
        <f aca="false">IF($J90="","",$J90-$K90+1)</f>
        <v/>
      </c>
      <c r="J90" s="34" t="str">
        <f aca="false">IF(OR($G90="",$H90=""),"",$G90+$H90)</f>
        <v/>
      </c>
      <c r="K90" s="35"/>
      <c r="L90" s="32"/>
      <c r="M90" s="36"/>
      <c r="N90" s="37" t="str">
        <f aca="true">IF(OR($J90="",$L90="完了"),"",$J90-TODAY())</f>
        <v/>
      </c>
      <c r="O90" s="33"/>
    </row>
    <row r="91" customFormat="false" ht="21.75" hidden="false" customHeight="true" outlineLevel="0" collapsed="false">
      <c r="A91" s="32"/>
      <c r="B91" s="32"/>
      <c r="C91" s="32"/>
      <c r="D91" s="33"/>
      <c r="E91" s="32"/>
      <c r="F91" s="32"/>
      <c r="G91" s="34" t="str">
        <f aca="false">IFERROR(INDEX(02_年間イベント!$D$5:$D$39,MATCH($B91,02_年間イベント!$B$5:$B$39,0)),"")</f>
        <v/>
      </c>
      <c r="H91" s="35"/>
      <c r="I91" s="34" t="str">
        <f aca="false">IF($J91="","",$J91-$K91+1)</f>
        <v/>
      </c>
      <c r="J91" s="34" t="str">
        <f aca="false">IF(OR($G91="",$H91=""),"",$G91+$H91)</f>
        <v/>
      </c>
      <c r="K91" s="35"/>
      <c r="L91" s="32"/>
      <c r="M91" s="36"/>
      <c r="N91" s="37" t="str">
        <f aca="true">IF(OR($J91="",$L91="完了"),"",$J91-TODAY())</f>
        <v/>
      </c>
      <c r="O91" s="33"/>
    </row>
    <row r="92" customFormat="false" ht="21.75" hidden="false" customHeight="true" outlineLevel="0" collapsed="false">
      <c r="A92" s="32"/>
      <c r="B92" s="32"/>
      <c r="C92" s="32"/>
      <c r="D92" s="33"/>
      <c r="E92" s="32"/>
      <c r="F92" s="32"/>
      <c r="G92" s="34" t="str">
        <f aca="false">IFERROR(INDEX(02_年間イベント!$D$5:$D$39,MATCH($B92,02_年間イベント!$B$5:$B$39,0)),"")</f>
        <v/>
      </c>
      <c r="H92" s="35"/>
      <c r="I92" s="34" t="str">
        <f aca="false">IF($J92="","",$J92-$K92+1)</f>
        <v/>
      </c>
      <c r="J92" s="34" t="str">
        <f aca="false">IF(OR($G92="",$H92=""),"",$G92+$H92)</f>
        <v/>
      </c>
      <c r="K92" s="35"/>
      <c r="L92" s="32"/>
      <c r="M92" s="36"/>
      <c r="N92" s="37" t="str">
        <f aca="true">IF(OR($J92="",$L92="完了"),"",$J92-TODAY())</f>
        <v/>
      </c>
      <c r="O92" s="33"/>
    </row>
    <row r="93" customFormat="false" ht="21.75" hidden="false" customHeight="true" outlineLevel="0" collapsed="false">
      <c r="A93" s="32"/>
      <c r="B93" s="32"/>
      <c r="C93" s="32"/>
      <c r="D93" s="33"/>
      <c r="E93" s="32"/>
      <c r="F93" s="32"/>
      <c r="G93" s="34" t="str">
        <f aca="false">IFERROR(INDEX(02_年間イベント!$D$5:$D$39,MATCH($B93,02_年間イベント!$B$5:$B$39,0)),"")</f>
        <v/>
      </c>
      <c r="H93" s="35"/>
      <c r="I93" s="34" t="str">
        <f aca="false">IF($J93="","",$J93-$K93+1)</f>
        <v/>
      </c>
      <c r="J93" s="34" t="str">
        <f aca="false">IF(OR($G93="",$H93=""),"",$G93+$H93)</f>
        <v/>
      </c>
      <c r="K93" s="35"/>
      <c r="L93" s="32"/>
      <c r="M93" s="36"/>
      <c r="N93" s="37" t="str">
        <f aca="true">IF(OR($J93="",$L93="完了"),"",$J93-TODAY())</f>
        <v/>
      </c>
      <c r="O93" s="33"/>
    </row>
    <row r="94" customFormat="false" ht="21.75" hidden="false" customHeight="true" outlineLevel="0" collapsed="false">
      <c r="A94" s="32"/>
      <c r="B94" s="32"/>
      <c r="C94" s="32"/>
      <c r="D94" s="33"/>
      <c r="E94" s="32"/>
      <c r="F94" s="32"/>
      <c r="G94" s="34" t="str">
        <f aca="false">IFERROR(INDEX(02_年間イベント!$D$5:$D$39,MATCH($B94,02_年間イベント!$B$5:$B$39,0)),"")</f>
        <v/>
      </c>
      <c r="H94" s="35"/>
      <c r="I94" s="34" t="str">
        <f aca="false">IF($J94="","",$J94-$K94+1)</f>
        <v/>
      </c>
      <c r="J94" s="34" t="str">
        <f aca="false">IF(OR($G94="",$H94=""),"",$G94+$H94)</f>
        <v/>
      </c>
      <c r="K94" s="35"/>
      <c r="L94" s="32"/>
      <c r="M94" s="36"/>
      <c r="N94" s="37" t="str">
        <f aca="true">IF(OR($J94="",$L94="完了"),"",$J94-TODAY())</f>
        <v/>
      </c>
      <c r="O94" s="33"/>
    </row>
    <row r="95" customFormat="false" ht="21.75" hidden="false" customHeight="true" outlineLevel="0" collapsed="false">
      <c r="A95" s="32"/>
      <c r="B95" s="32"/>
      <c r="C95" s="32"/>
      <c r="D95" s="33"/>
      <c r="E95" s="32"/>
      <c r="F95" s="32"/>
      <c r="G95" s="34" t="str">
        <f aca="false">IFERROR(INDEX(02_年間イベント!$D$5:$D$39,MATCH($B95,02_年間イベント!$B$5:$B$39,0)),"")</f>
        <v/>
      </c>
      <c r="H95" s="35"/>
      <c r="I95" s="34" t="str">
        <f aca="false">IF($J95="","",$J95-$K95+1)</f>
        <v/>
      </c>
      <c r="J95" s="34" t="str">
        <f aca="false">IF(OR($G95="",$H95=""),"",$G95+$H95)</f>
        <v/>
      </c>
      <c r="K95" s="35"/>
      <c r="L95" s="32"/>
      <c r="M95" s="36"/>
      <c r="N95" s="37" t="str">
        <f aca="true">IF(OR($J95="",$L95="完了"),"",$J95-TODAY())</f>
        <v/>
      </c>
      <c r="O95" s="33"/>
    </row>
    <row r="96" customFormat="false" ht="21.75" hidden="false" customHeight="true" outlineLevel="0" collapsed="false">
      <c r="A96" s="32"/>
      <c r="B96" s="32"/>
      <c r="C96" s="32"/>
      <c r="D96" s="33"/>
      <c r="E96" s="32"/>
      <c r="F96" s="32"/>
      <c r="G96" s="34" t="str">
        <f aca="false">IFERROR(INDEX(02_年間イベント!$D$5:$D$39,MATCH($B96,02_年間イベント!$B$5:$B$39,0)),"")</f>
        <v/>
      </c>
      <c r="H96" s="35"/>
      <c r="I96" s="34" t="str">
        <f aca="false">IF($J96="","",$J96-$K96+1)</f>
        <v/>
      </c>
      <c r="J96" s="34" t="str">
        <f aca="false">IF(OR($G96="",$H96=""),"",$G96+$H96)</f>
        <v/>
      </c>
      <c r="K96" s="35"/>
      <c r="L96" s="32"/>
      <c r="M96" s="36"/>
      <c r="N96" s="37" t="str">
        <f aca="true">IF(OR($J96="",$L96="完了"),"",$J96-TODAY())</f>
        <v/>
      </c>
      <c r="O96" s="33"/>
    </row>
    <row r="97" customFormat="false" ht="21.75" hidden="false" customHeight="true" outlineLevel="0" collapsed="false">
      <c r="A97" s="32"/>
      <c r="B97" s="32"/>
      <c r="C97" s="32"/>
      <c r="D97" s="33"/>
      <c r="E97" s="32"/>
      <c r="F97" s="32"/>
      <c r="G97" s="34" t="str">
        <f aca="false">IFERROR(INDEX(02_年間イベント!$D$5:$D$39,MATCH($B97,02_年間イベント!$B$5:$B$39,0)),"")</f>
        <v/>
      </c>
      <c r="H97" s="35"/>
      <c r="I97" s="34" t="str">
        <f aca="false">IF($J97="","",$J97-$K97+1)</f>
        <v/>
      </c>
      <c r="J97" s="34" t="str">
        <f aca="false">IF(OR($G97="",$H97=""),"",$G97+$H97)</f>
        <v/>
      </c>
      <c r="K97" s="35"/>
      <c r="L97" s="32"/>
      <c r="M97" s="36"/>
      <c r="N97" s="37" t="str">
        <f aca="true">IF(OR($J97="",$L97="完了"),"",$J97-TODAY())</f>
        <v/>
      </c>
      <c r="O97" s="33"/>
    </row>
    <row r="98" customFormat="false" ht="21.75" hidden="false" customHeight="true" outlineLevel="0" collapsed="false">
      <c r="A98" s="32"/>
      <c r="B98" s="32"/>
      <c r="C98" s="32"/>
      <c r="D98" s="33"/>
      <c r="E98" s="32"/>
      <c r="F98" s="32"/>
      <c r="G98" s="34" t="str">
        <f aca="false">IFERROR(INDEX(02_年間イベント!$D$5:$D$39,MATCH($B98,02_年間イベント!$B$5:$B$39,0)),"")</f>
        <v/>
      </c>
      <c r="H98" s="35"/>
      <c r="I98" s="34" t="str">
        <f aca="false">IF($J98="","",$J98-$K98+1)</f>
        <v/>
      </c>
      <c r="J98" s="34" t="str">
        <f aca="false">IF(OR($G98="",$H98=""),"",$G98+$H98)</f>
        <v/>
      </c>
      <c r="K98" s="35"/>
      <c r="L98" s="32"/>
      <c r="M98" s="36"/>
      <c r="N98" s="37" t="str">
        <f aca="true">IF(OR($J98="",$L98="完了"),"",$J98-TODAY())</f>
        <v/>
      </c>
      <c r="O98" s="33"/>
    </row>
    <row r="99" customFormat="false" ht="21.75" hidden="false" customHeight="true" outlineLevel="0" collapsed="false">
      <c r="A99" s="32"/>
      <c r="B99" s="32"/>
      <c r="C99" s="32"/>
      <c r="D99" s="33"/>
      <c r="E99" s="32"/>
      <c r="F99" s="32"/>
      <c r="G99" s="34" t="str">
        <f aca="false">IFERROR(INDEX(02_年間イベント!$D$5:$D$39,MATCH($B99,02_年間イベント!$B$5:$B$39,0)),"")</f>
        <v/>
      </c>
      <c r="H99" s="35"/>
      <c r="I99" s="34" t="str">
        <f aca="false">IF($J99="","",$J99-$K99+1)</f>
        <v/>
      </c>
      <c r="J99" s="34" t="str">
        <f aca="false">IF(OR($G99="",$H99=""),"",$G99+$H99)</f>
        <v/>
      </c>
      <c r="K99" s="35"/>
      <c r="L99" s="32"/>
      <c r="M99" s="36"/>
      <c r="N99" s="37" t="str">
        <f aca="true">IF(OR($J99="",$L99="完了"),"",$J99-TODAY())</f>
        <v/>
      </c>
      <c r="O99" s="33"/>
    </row>
    <row r="100" customFormat="false" ht="21.75" hidden="false" customHeight="true" outlineLevel="0" collapsed="false">
      <c r="A100" s="32"/>
      <c r="B100" s="32"/>
      <c r="C100" s="32"/>
      <c r="D100" s="33"/>
      <c r="E100" s="32"/>
      <c r="F100" s="32"/>
      <c r="G100" s="34" t="str">
        <f aca="false">IFERROR(INDEX(02_年間イベント!$D$5:$D$39,MATCH($B100,02_年間イベント!$B$5:$B$39,0)),"")</f>
        <v/>
      </c>
      <c r="H100" s="35"/>
      <c r="I100" s="34" t="str">
        <f aca="false">IF($J100="","",$J100-$K100+1)</f>
        <v/>
      </c>
      <c r="J100" s="34" t="str">
        <f aca="false">IF(OR($G100="",$H100=""),"",$G100+$H100)</f>
        <v/>
      </c>
      <c r="K100" s="35"/>
      <c r="L100" s="32"/>
      <c r="M100" s="36"/>
      <c r="N100" s="37" t="str">
        <f aca="true">IF(OR($J100="",$L100="完了"),"",$J100-TODAY())</f>
        <v/>
      </c>
      <c r="O100" s="33"/>
    </row>
    <row r="101" customFormat="false" ht="21.75" hidden="false" customHeight="true" outlineLevel="0" collapsed="false">
      <c r="A101" s="32"/>
      <c r="B101" s="32"/>
      <c r="C101" s="32"/>
      <c r="D101" s="33"/>
      <c r="E101" s="32"/>
      <c r="F101" s="32"/>
      <c r="G101" s="34" t="str">
        <f aca="false">IFERROR(INDEX(02_年間イベント!$D$5:$D$39,MATCH($B101,02_年間イベント!$B$5:$B$39,0)),"")</f>
        <v/>
      </c>
      <c r="H101" s="35"/>
      <c r="I101" s="34" t="str">
        <f aca="false">IF($J101="","",$J101-$K101+1)</f>
        <v/>
      </c>
      <c r="J101" s="34" t="str">
        <f aca="false">IF(OR($G101="",$H101=""),"",$G101+$H101)</f>
        <v/>
      </c>
      <c r="K101" s="35"/>
      <c r="L101" s="32"/>
      <c r="M101" s="36"/>
      <c r="N101" s="37" t="str">
        <f aca="true">IF(OR($J101="",$L101="完了"),"",$J101-TODAY())</f>
        <v/>
      </c>
      <c r="O101" s="33"/>
    </row>
    <row r="102" customFormat="false" ht="21.75" hidden="false" customHeight="true" outlineLevel="0" collapsed="false">
      <c r="A102" s="32"/>
      <c r="B102" s="32"/>
      <c r="C102" s="32"/>
      <c r="D102" s="33"/>
      <c r="E102" s="32"/>
      <c r="F102" s="32"/>
      <c r="G102" s="34" t="str">
        <f aca="false">IFERROR(INDEX(02_年間イベント!$D$5:$D$39,MATCH($B102,02_年間イベント!$B$5:$B$39,0)),"")</f>
        <v/>
      </c>
      <c r="H102" s="35"/>
      <c r="I102" s="34" t="str">
        <f aca="false">IF($J102="","",$J102-$K102+1)</f>
        <v/>
      </c>
      <c r="J102" s="34" t="str">
        <f aca="false">IF(OR($G102="",$H102=""),"",$G102+$H102)</f>
        <v/>
      </c>
      <c r="K102" s="35"/>
      <c r="L102" s="32"/>
      <c r="M102" s="36"/>
      <c r="N102" s="37" t="str">
        <f aca="true">IF(OR($J102="",$L102="完了"),"",$J102-TODAY())</f>
        <v/>
      </c>
      <c r="O102" s="33"/>
    </row>
    <row r="103" customFormat="false" ht="21.75" hidden="false" customHeight="true" outlineLevel="0" collapsed="false">
      <c r="A103" s="32"/>
      <c r="B103" s="32"/>
      <c r="C103" s="32"/>
      <c r="D103" s="33"/>
      <c r="E103" s="32"/>
      <c r="F103" s="32"/>
      <c r="G103" s="34" t="str">
        <f aca="false">IFERROR(INDEX(02_年間イベント!$D$5:$D$39,MATCH($B103,02_年間イベント!$B$5:$B$39,0)),"")</f>
        <v/>
      </c>
      <c r="H103" s="35"/>
      <c r="I103" s="34" t="str">
        <f aca="false">IF($J103="","",$J103-$K103+1)</f>
        <v/>
      </c>
      <c r="J103" s="34" t="str">
        <f aca="false">IF(OR($G103="",$H103=""),"",$G103+$H103)</f>
        <v/>
      </c>
      <c r="K103" s="35"/>
      <c r="L103" s="32"/>
      <c r="M103" s="36"/>
      <c r="N103" s="37" t="str">
        <f aca="true">IF(OR($J103="",$L103="完了"),"",$J103-TODAY())</f>
        <v/>
      </c>
      <c r="O103" s="33"/>
    </row>
    <row r="104" customFormat="false" ht="21.75" hidden="false" customHeight="true" outlineLevel="0" collapsed="false">
      <c r="A104" s="32"/>
      <c r="B104" s="32"/>
      <c r="C104" s="32"/>
      <c r="D104" s="33"/>
      <c r="E104" s="32"/>
      <c r="F104" s="32"/>
      <c r="G104" s="34" t="str">
        <f aca="false">IFERROR(INDEX(02_年間イベント!$D$5:$D$39,MATCH($B104,02_年間イベント!$B$5:$B$39,0)),"")</f>
        <v/>
      </c>
      <c r="H104" s="35"/>
      <c r="I104" s="34" t="str">
        <f aca="false">IF($J104="","",$J104-$K104+1)</f>
        <v/>
      </c>
      <c r="J104" s="34" t="str">
        <f aca="false">IF(OR($G104="",$H104=""),"",$G104+$H104)</f>
        <v/>
      </c>
      <c r="K104" s="35"/>
      <c r="L104" s="32"/>
      <c r="M104" s="36"/>
      <c r="N104" s="37" t="str">
        <f aca="true">IF(OR($J104="",$L104="完了"),"",$J104-TODAY())</f>
        <v/>
      </c>
      <c r="O104" s="33"/>
    </row>
    <row r="105" customFormat="false" ht="21.75" hidden="false" customHeight="true" outlineLevel="0" collapsed="false">
      <c r="A105" s="32"/>
      <c r="B105" s="32"/>
      <c r="C105" s="32"/>
      <c r="D105" s="33"/>
      <c r="E105" s="32"/>
      <c r="F105" s="32"/>
      <c r="G105" s="34" t="str">
        <f aca="false">IFERROR(INDEX(02_年間イベント!$D$5:$D$39,MATCH($B105,02_年間イベント!$B$5:$B$39,0)),"")</f>
        <v/>
      </c>
      <c r="H105" s="35"/>
      <c r="I105" s="34" t="str">
        <f aca="false">IF($J105="","",$J105-$K105+1)</f>
        <v/>
      </c>
      <c r="J105" s="34" t="str">
        <f aca="false">IF(OR($G105="",$H105=""),"",$G105+$H105)</f>
        <v/>
      </c>
      <c r="K105" s="35"/>
      <c r="L105" s="32"/>
      <c r="M105" s="36"/>
      <c r="N105" s="37" t="str">
        <f aca="true">IF(OR($J105="",$L105="完了"),"",$J105-TODAY())</f>
        <v/>
      </c>
      <c r="O105" s="33"/>
    </row>
    <row r="106" customFormat="false" ht="21.75" hidden="false" customHeight="true" outlineLevel="0" collapsed="false">
      <c r="A106" s="32"/>
      <c r="B106" s="32"/>
      <c r="C106" s="32"/>
      <c r="D106" s="33"/>
      <c r="E106" s="32"/>
      <c r="F106" s="32"/>
      <c r="G106" s="34" t="str">
        <f aca="false">IFERROR(INDEX(02_年間イベント!$D$5:$D$39,MATCH($B106,02_年間イベント!$B$5:$B$39,0)),"")</f>
        <v/>
      </c>
      <c r="H106" s="35"/>
      <c r="I106" s="34" t="str">
        <f aca="false">IF($J106="","",$J106-$K106+1)</f>
        <v/>
      </c>
      <c r="J106" s="34" t="str">
        <f aca="false">IF(OR($G106="",$H106=""),"",$G106+$H106)</f>
        <v/>
      </c>
      <c r="K106" s="35"/>
      <c r="L106" s="32"/>
      <c r="M106" s="36"/>
      <c r="N106" s="37" t="str">
        <f aca="true">IF(OR($J106="",$L106="完了"),"",$J106-TODAY())</f>
        <v/>
      </c>
      <c r="O106" s="33"/>
    </row>
    <row r="107" customFormat="false" ht="21.75" hidden="false" customHeight="true" outlineLevel="0" collapsed="false">
      <c r="A107" s="32"/>
      <c r="B107" s="32"/>
      <c r="C107" s="32"/>
      <c r="D107" s="33"/>
      <c r="E107" s="32"/>
      <c r="F107" s="32"/>
      <c r="G107" s="34" t="str">
        <f aca="false">IFERROR(INDEX(02_年間イベント!$D$5:$D$39,MATCH($B107,02_年間イベント!$B$5:$B$39,0)),"")</f>
        <v/>
      </c>
      <c r="H107" s="35"/>
      <c r="I107" s="34" t="str">
        <f aca="false">IF($J107="","",$J107-$K107+1)</f>
        <v/>
      </c>
      <c r="J107" s="34" t="str">
        <f aca="false">IF(OR($G107="",$H107=""),"",$G107+$H107)</f>
        <v/>
      </c>
      <c r="K107" s="35"/>
      <c r="L107" s="32"/>
      <c r="M107" s="36"/>
      <c r="N107" s="37" t="str">
        <f aca="true">IF(OR($J107="",$L107="完了"),"",$J107-TODAY())</f>
        <v/>
      </c>
      <c r="O107" s="33"/>
    </row>
    <row r="108" customFormat="false" ht="21.75" hidden="false" customHeight="true" outlineLevel="0" collapsed="false">
      <c r="A108" s="32"/>
      <c r="B108" s="32"/>
      <c r="C108" s="32"/>
      <c r="D108" s="33"/>
      <c r="E108" s="32"/>
      <c r="F108" s="32"/>
      <c r="G108" s="34" t="str">
        <f aca="false">IFERROR(INDEX(02_年間イベント!$D$5:$D$39,MATCH($B108,02_年間イベント!$B$5:$B$39,0)),"")</f>
        <v/>
      </c>
      <c r="H108" s="35"/>
      <c r="I108" s="34" t="str">
        <f aca="false">IF($J108="","",$J108-$K108+1)</f>
        <v/>
      </c>
      <c r="J108" s="34" t="str">
        <f aca="false">IF(OR($G108="",$H108=""),"",$G108+$H108)</f>
        <v/>
      </c>
      <c r="K108" s="35"/>
      <c r="L108" s="32"/>
      <c r="M108" s="36"/>
      <c r="N108" s="37" t="str">
        <f aca="true">IF(OR($J108="",$L108="完了"),"",$J108-TODAY())</f>
        <v/>
      </c>
      <c r="O108" s="33"/>
    </row>
    <row r="109" customFormat="false" ht="21.75" hidden="false" customHeight="true" outlineLevel="0" collapsed="false">
      <c r="A109" s="32"/>
      <c r="B109" s="32"/>
      <c r="C109" s="32"/>
      <c r="D109" s="33"/>
      <c r="E109" s="32"/>
      <c r="F109" s="32"/>
      <c r="G109" s="34" t="str">
        <f aca="false">IFERROR(INDEX(02_年間イベント!$D$5:$D$39,MATCH($B109,02_年間イベント!$B$5:$B$39,0)),"")</f>
        <v/>
      </c>
      <c r="H109" s="35"/>
      <c r="I109" s="34" t="str">
        <f aca="false">IF($J109="","",$J109-$K109+1)</f>
        <v/>
      </c>
      <c r="J109" s="34" t="str">
        <f aca="false">IF(OR($G109="",$H109=""),"",$G109+$H109)</f>
        <v/>
      </c>
      <c r="K109" s="35"/>
      <c r="L109" s="32"/>
      <c r="M109" s="36"/>
      <c r="N109" s="37" t="str">
        <f aca="true">IF(OR($J109="",$L109="完了"),"",$J109-TODAY())</f>
        <v/>
      </c>
      <c r="O109" s="33"/>
    </row>
    <row r="110" customFormat="false" ht="21.75" hidden="false" customHeight="true" outlineLevel="0" collapsed="false">
      <c r="A110" s="32"/>
      <c r="B110" s="32"/>
      <c r="C110" s="32"/>
      <c r="D110" s="33"/>
      <c r="E110" s="32"/>
      <c r="F110" s="32"/>
      <c r="G110" s="34" t="str">
        <f aca="false">IFERROR(INDEX(02_年間イベント!$D$5:$D$39,MATCH($B110,02_年間イベント!$B$5:$B$39,0)),"")</f>
        <v/>
      </c>
      <c r="H110" s="35"/>
      <c r="I110" s="34" t="str">
        <f aca="false">IF($J110="","",$J110-$K110+1)</f>
        <v/>
      </c>
      <c r="J110" s="34" t="str">
        <f aca="false">IF(OR($G110="",$H110=""),"",$G110+$H110)</f>
        <v/>
      </c>
      <c r="K110" s="35"/>
      <c r="L110" s="32"/>
      <c r="M110" s="36"/>
      <c r="N110" s="37" t="str">
        <f aca="true">IF(OR($J110="",$L110="完了"),"",$J110-TODAY())</f>
        <v/>
      </c>
      <c r="O110" s="33"/>
    </row>
    <row r="111" customFormat="false" ht="21.75" hidden="false" customHeight="true" outlineLevel="0" collapsed="false">
      <c r="A111" s="32"/>
      <c r="B111" s="32"/>
      <c r="C111" s="32"/>
      <c r="D111" s="33"/>
      <c r="E111" s="32"/>
      <c r="F111" s="32"/>
      <c r="G111" s="34" t="str">
        <f aca="false">IFERROR(INDEX(02_年間イベント!$D$5:$D$39,MATCH($B111,02_年間イベント!$B$5:$B$39,0)),"")</f>
        <v/>
      </c>
      <c r="H111" s="35"/>
      <c r="I111" s="34" t="str">
        <f aca="false">IF($J111="","",$J111-$K111+1)</f>
        <v/>
      </c>
      <c r="J111" s="34" t="str">
        <f aca="false">IF(OR($G111="",$H111=""),"",$G111+$H111)</f>
        <v/>
      </c>
      <c r="K111" s="35"/>
      <c r="L111" s="32"/>
      <c r="M111" s="36"/>
      <c r="N111" s="37" t="str">
        <f aca="true">IF(OR($J111="",$L111="完了"),"",$J111-TODAY())</f>
        <v/>
      </c>
      <c r="O111" s="33"/>
    </row>
    <row r="112" customFormat="false" ht="21.75" hidden="false" customHeight="true" outlineLevel="0" collapsed="false">
      <c r="A112" s="32"/>
      <c r="B112" s="32"/>
      <c r="C112" s="32"/>
      <c r="D112" s="33"/>
      <c r="E112" s="32"/>
      <c r="F112" s="32"/>
      <c r="G112" s="34" t="str">
        <f aca="false">IFERROR(INDEX(02_年間イベント!$D$5:$D$39,MATCH($B112,02_年間イベント!$B$5:$B$39,0)),"")</f>
        <v/>
      </c>
      <c r="H112" s="35"/>
      <c r="I112" s="34" t="str">
        <f aca="false">IF($J112="","",$J112-$K112+1)</f>
        <v/>
      </c>
      <c r="J112" s="34" t="str">
        <f aca="false">IF(OR($G112="",$H112=""),"",$G112+$H112)</f>
        <v/>
      </c>
      <c r="K112" s="35"/>
      <c r="L112" s="32"/>
      <c r="M112" s="36"/>
      <c r="N112" s="37" t="str">
        <f aca="true">IF(OR($J112="",$L112="完了"),"",$J112-TODAY())</f>
        <v/>
      </c>
      <c r="O112" s="33"/>
    </row>
    <row r="113" customFormat="false" ht="21.75" hidden="false" customHeight="true" outlineLevel="0" collapsed="false">
      <c r="A113" s="32"/>
      <c r="B113" s="32"/>
      <c r="C113" s="32"/>
      <c r="D113" s="33"/>
      <c r="E113" s="32"/>
      <c r="F113" s="32"/>
      <c r="G113" s="34" t="str">
        <f aca="false">IFERROR(INDEX(02_年間イベント!$D$5:$D$39,MATCH($B113,02_年間イベント!$B$5:$B$39,0)),"")</f>
        <v/>
      </c>
      <c r="H113" s="35"/>
      <c r="I113" s="34" t="str">
        <f aca="false">IF($J113="","",$J113-$K113+1)</f>
        <v/>
      </c>
      <c r="J113" s="34" t="str">
        <f aca="false">IF(OR($G113="",$H113=""),"",$G113+$H113)</f>
        <v/>
      </c>
      <c r="K113" s="35"/>
      <c r="L113" s="32"/>
      <c r="M113" s="36"/>
      <c r="N113" s="37" t="str">
        <f aca="true">IF(OR($J113="",$L113="完了"),"",$J113-TODAY())</f>
        <v/>
      </c>
      <c r="O113" s="33"/>
    </row>
    <row r="114" customFormat="false" ht="21.75" hidden="false" customHeight="true" outlineLevel="0" collapsed="false">
      <c r="A114" s="32"/>
      <c r="B114" s="32"/>
      <c r="C114" s="32"/>
      <c r="D114" s="33"/>
      <c r="E114" s="32"/>
      <c r="F114" s="32"/>
      <c r="G114" s="34" t="str">
        <f aca="false">IFERROR(INDEX(02_年間イベント!$D$5:$D$39,MATCH($B114,02_年間イベント!$B$5:$B$39,0)),"")</f>
        <v/>
      </c>
      <c r="H114" s="35"/>
      <c r="I114" s="34" t="str">
        <f aca="false">IF($J114="","",$J114-$K114+1)</f>
        <v/>
      </c>
      <c r="J114" s="34" t="str">
        <f aca="false">IF(OR($G114="",$H114=""),"",$G114+$H114)</f>
        <v/>
      </c>
      <c r="K114" s="35"/>
      <c r="L114" s="32"/>
      <c r="M114" s="36"/>
      <c r="N114" s="37" t="str">
        <f aca="true">IF(OR($J114="",$L114="完了"),"",$J114-TODAY())</f>
        <v/>
      </c>
      <c r="O114" s="33"/>
    </row>
    <row r="115" customFormat="false" ht="21.75" hidden="false" customHeight="true" outlineLevel="0" collapsed="false">
      <c r="A115" s="32"/>
      <c r="B115" s="32"/>
      <c r="C115" s="32"/>
      <c r="D115" s="33"/>
      <c r="E115" s="32"/>
      <c r="F115" s="32"/>
      <c r="G115" s="34" t="str">
        <f aca="false">IFERROR(INDEX(02_年間イベント!$D$5:$D$39,MATCH($B115,02_年間イベント!$B$5:$B$39,0)),"")</f>
        <v/>
      </c>
      <c r="H115" s="35"/>
      <c r="I115" s="34" t="str">
        <f aca="false">IF($J115="","",$J115-$K115+1)</f>
        <v/>
      </c>
      <c r="J115" s="34" t="str">
        <f aca="false">IF(OR($G115="",$H115=""),"",$G115+$H115)</f>
        <v/>
      </c>
      <c r="K115" s="35"/>
      <c r="L115" s="32"/>
      <c r="M115" s="36"/>
      <c r="N115" s="37" t="str">
        <f aca="true">IF(OR($J115="",$L115="完了"),"",$J115-TODAY())</f>
        <v/>
      </c>
      <c r="O115" s="33"/>
    </row>
    <row r="116" customFormat="false" ht="21.75" hidden="false" customHeight="true" outlineLevel="0" collapsed="false">
      <c r="A116" s="32"/>
      <c r="B116" s="32"/>
      <c r="C116" s="32"/>
      <c r="D116" s="33"/>
      <c r="E116" s="32"/>
      <c r="F116" s="32"/>
      <c r="G116" s="34" t="str">
        <f aca="false">IFERROR(INDEX(02_年間イベント!$D$5:$D$39,MATCH($B116,02_年間イベント!$B$5:$B$39,0)),"")</f>
        <v/>
      </c>
      <c r="H116" s="35"/>
      <c r="I116" s="34" t="str">
        <f aca="false">IF($J116="","",$J116-$K116+1)</f>
        <v/>
      </c>
      <c r="J116" s="34" t="str">
        <f aca="false">IF(OR($G116="",$H116=""),"",$G116+$H116)</f>
        <v/>
      </c>
      <c r="K116" s="35"/>
      <c r="L116" s="32"/>
      <c r="M116" s="36"/>
      <c r="N116" s="37" t="str">
        <f aca="true">IF(OR($J116="",$L116="完了"),"",$J116-TODAY())</f>
        <v/>
      </c>
      <c r="O116" s="33"/>
    </row>
    <row r="117" customFormat="false" ht="21.75" hidden="false" customHeight="true" outlineLevel="0" collapsed="false">
      <c r="A117" s="32"/>
      <c r="B117" s="32"/>
      <c r="C117" s="32"/>
      <c r="D117" s="33"/>
      <c r="E117" s="32"/>
      <c r="F117" s="32"/>
      <c r="G117" s="34" t="str">
        <f aca="false">IFERROR(INDEX(02_年間イベント!$D$5:$D$39,MATCH($B117,02_年間イベント!$B$5:$B$39,0)),"")</f>
        <v/>
      </c>
      <c r="H117" s="35"/>
      <c r="I117" s="34" t="str">
        <f aca="false">IF($J117="","",$J117-$K117+1)</f>
        <v/>
      </c>
      <c r="J117" s="34" t="str">
        <f aca="false">IF(OR($G117="",$H117=""),"",$G117+$H117)</f>
        <v/>
      </c>
      <c r="K117" s="35"/>
      <c r="L117" s="32"/>
      <c r="M117" s="36"/>
      <c r="N117" s="37" t="str">
        <f aca="true">IF(OR($J117="",$L117="完了"),"",$J117-TODAY())</f>
        <v/>
      </c>
      <c r="O117" s="33"/>
    </row>
    <row r="118" customFormat="false" ht="21.75" hidden="false" customHeight="true" outlineLevel="0" collapsed="false">
      <c r="A118" s="32"/>
      <c r="B118" s="32"/>
      <c r="C118" s="32"/>
      <c r="D118" s="33"/>
      <c r="E118" s="32"/>
      <c r="F118" s="32"/>
      <c r="G118" s="34" t="str">
        <f aca="false">IFERROR(INDEX(02_年間イベント!$D$5:$D$39,MATCH($B118,02_年間イベント!$B$5:$B$39,0)),"")</f>
        <v/>
      </c>
      <c r="H118" s="35"/>
      <c r="I118" s="34" t="str">
        <f aca="false">IF($J118="","",$J118-$K118+1)</f>
        <v/>
      </c>
      <c r="J118" s="34" t="str">
        <f aca="false">IF(OR($G118="",$H118=""),"",$G118+$H118)</f>
        <v/>
      </c>
      <c r="K118" s="35"/>
      <c r="L118" s="32"/>
      <c r="M118" s="36"/>
      <c r="N118" s="37" t="str">
        <f aca="true">IF(OR($J118="",$L118="完了"),"",$J118-TODAY())</f>
        <v/>
      </c>
      <c r="O118" s="33"/>
    </row>
    <row r="119" customFormat="false" ht="21.75" hidden="false" customHeight="true" outlineLevel="0" collapsed="false">
      <c r="A119" s="32"/>
      <c r="B119" s="32"/>
      <c r="C119" s="32"/>
      <c r="D119" s="33"/>
      <c r="E119" s="32"/>
      <c r="F119" s="32"/>
      <c r="G119" s="34" t="str">
        <f aca="false">IFERROR(INDEX(02_年間イベント!$D$5:$D$39,MATCH($B119,02_年間イベント!$B$5:$B$39,0)),"")</f>
        <v/>
      </c>
      <c r="H119" s="35"/>
      <c r="I119" s="34" t="str">
        <f aca="false">IF($J119="","",$J119-$K119+1)</f>
        <v/>
      </c>
      <c r="J119" s="34" t="str">
        <f aca="false">IF(OR($G119="",$H119=""),"",$G119+$H119)</f>
        <v/>
      </c>
      <c r="K119" s="35"/>
      <c r="L119" s="32"/>
      <c r="M119" s="36"/>
      <c r="N119" s="37" t="str">
        <f aca="true">IF(OR($J119="",$L119="完了"),"",$J119-TODAY())</f>
        <v/>
      </c>
      <c r="O119" s="33"/>
    </row>
    <row r="120" customFormat="false" ht="21.75" hidden="false" customHeight="true" outlineLevel="0" collapsed="false">
      <c r="A120" s="32"/>
      <c r="B120" s="32"/>
      <c r="C120" s="32"/>
      <c r="D120" s="33"/>
      <c r="E120" s="32"/>
      <c r="F120" s="32"/>
      <c r="G120" s="34" t="str">
        <f aca="false">IFERROR(INDEX(02_年間イベント!$D$5:$D$39,MATCH($B120,02_年間イベント!$B$5:$B$39,0)),"")</f>
        <v/>
      </c>
      <c r="H120" s="35"/>
      <c r="I120" s="34" t="str">
        <f aca="false">IF($J120="","",$J120-$K120+1)</f>
        <v/>
      </c>
      <c r="J120" s="34" t="str">
        <f aca="false">IF(OR($G120="",$H120=""),"",$G120+$H120)</f>
        <v/>
      </c>
      <c r="K120" s="35"/>
      <c r="L120" s="32"/>
      <c r="M120" s="36"/>
      <c r="N120" s="37" t="str">
        <f aca="true">IF(OR($J120="",$L120="完了"),"",$J120-TODAY())</f>
        <v/>
      </c>
      <c r="O120" s="33"/>
    </row>
    <row r="121" customFormat="false" ht="21.75" hidden="false" customHeight="true" outlineLevel="0" collapsed="false">
      <c r="A121" s="32"/>
      <c r="B121" s="32"/>
      <c r="C121" s="32"/>
      <c r="D121" s="33"/>
      <c r="E121" s="32"/>
      <c r="F121" s="32"/>
      <c r="G121" s="34" t="str">
        <f aca="false">IFERROR(INDEX(02_年間イベント!$D$5:$D$39,MATCH($B121,02_年間イベント!$B$5:$B$39,0)),"")</f>
        <v/>
      </c>
      <c r="H121" s="35"/>
      <c r="I121" s="34" t="str">
        <f aca="false">IF($J121="","",$J121-$K121+1)</f>
        <v/>
      </c>
      <c r="J121" s="34" t="str">
        <f aca="false">IF(OR($G121="",$H121=""),"",$G121+$H121)</f>
        <v/>
      </c>
      <c r="K121" s="35"/>
      <c r="L121" s="32"/>
      <c r="M121" s="36"/>
      <c r="N121" s="37" t="str">
        <f aca="true">IF(OR($J121="",$L121="完了"),"",$J121-TODAY())</f>
        <v/>
      </c>
      <c r="O121" s="33"/>
    </row>
    <row r="122" customFormat="false" ht="21.75" hidden="false" customHeight="true" outlineLevel="0" collapsed="false">
      <c r="A122" s="32"/>
      <c r="B122" s="32"/>
      <c r="C122" s="32"/>
      <c r="D122" s="33"/>
      <c r="E122" s="32"/>
      <c r="F122" s="32"/>
      <c r="G122" s="34" t="str">
        <f aca="false">IFERROR(INDEX(02_年間イベント!$D$5:$D$39,MATCH($B122,02_年間イベント!$B$5:$B$39,0)),"")</f>
        <v/>
      </c>
      <c r="H122" s="35"/>
      <c r="I122" s="34" t="str">
        <f aca="false">IF($J122="","",$J122-$K122+1)</f>
        <v/>
      </c>
      <c r="J122" s="34" t="str">
        <f aca="false">IF(OR($G122="",$H122=""),"",$G122+$H122)</f>
        <v/>
      </c>
      <c r="K122" s="35"/>
      <c r="L122" s="32"/>
      <c r="M122" s="36"/>
      <c r="N122" s="37" t="str">
        <f aca="true">IF(OR($J122="",$L122="完了"),"",$J122-TODAY())</f>
        <v/>
      </c>
      <c r="O122" s="33"/>
    </row>
    <row r="123" customFormat="false" ht="21.75" hidden="false" customHeight="true" outlineLevel="0" collapsed="false">
      <c r="A123" s="32"/>
      <c r="B123" s="32"/>
      <c r="C123" s="32"/>
      <c r="D123" s="33"/>
      <c r="E123" s="32"/>
      <c r="F123" s="32"/>
      <c r="G123" s="34" t="str">
        <f aca="false">IFERROR(INDEX(02_年間イベント!$D$5:$D$39,MATCH($B123,02_年間イベント!$B$5:$B$39,0)),"")</f>
        <v/>
      </c>
      <c r="H123" s="35"/>
      <c r="I123" s="34" t="str">
        <f aca="false">IF($J123="","",$J123-$K123+1)</f>
        <v/>
      </c>
      <c r="J123" s="34" t="str">
        <f aca="false">IF(OR($G123="",$H123=""),"",$G123+$H123)</f>
        <v/>
      </c>
      <c r="K123" s="35"/>
      <c r="L123" s="32"/>
      <c r="M123" s="36"/>
      <c r="N123" s="37" t="str">
        <f aca="true">IF(OR($J123="",$L123="完了"),"",$J123-TODAY())</f>
        <v/>
      </c>
      <c r="O123" s="33"/>
    </row>
    <row r="124" customFormat="false" ht="21.75" hidden="false" customHeight="true" outlineLevel="0" collapsed="false">
      <c r="A124" s="32"/>
      <c r="B124" s="32"/>
      <c r="C124" s="32"/>
      <c r="D124" s="33"/>
      <c r="E124" s="32"/>
      <c r="F124" s="32"/>
      <c r="G124" s="34" t="str">
        <f aca="false">IFERROR(INDEX(02_年間イベント!$D$5:$D$39,MATCH($B124,02_年間イベント!$B$5:$B$39,0)),"")</f>
        <v/>
      </c>
      <c r="H124" s="35"/>
      <c r="I124" s="34" t="str">
        <f aca="false">IF($J124="","",$J124-$K124+1)</f>
        <v/>
      </c>
      <c r="J124" s="34" t="str">
        <f aca="false">IF(OR($G124="",$H124=""),"",$G124+$H124)</f>
        <v/>
      </c>
      <c r="K124" s="35"/>
      <c r="L124" s="32"/>
      <c r="M124" s="36"/>
      <c r="N124" s="37" t="str">
        <f aca="true">IF(OR($J124="",$L124="完了"),"",$J124-TODAY())</f>
        <v/>
      </c>
      <c r="O124" s="33"/>
    </row>
    <row r="125" customFormat="false" ht="21.75" hidden="false" customHeight="true" outlineLevel="0" collapsed="false">
      <c r="A125" s="32"/>
      <c r="B125" s="32"/>
      <c r="C125" s="32"/>
      <c r="D125" s="33"/>
      <c r="E125" s="32"/>
      <c r="F125" s="32"/>
      <c r="G125" s="34" t="str">
        <f aca="false">IFERROR(INDEX(02_年間イベント!$D$5:$D$39,MATCH($B125,02_年間イベント!$B$5:$B$39,0)),"")</f>
        <v/>
      </c>
      <c r="H125" s="35"/>
      <c r="I125" s="34" t="str">
        <f aca="false">IF($J125="","",$J125-$K125+1)</f>
        <v/>
      </c>
      <c r="J125" s="34" t="str">
        <f aca="false">IF(OR($G125="",$H125=""),"",$G125+$H125)</f>
        <v/>
      </c>
      <c r="K125" s="35"/>
      <c r="L125" s="32"/>
      <c r="M125" s="36"/>
      <c r="N125" s="37" t="str">
        <f aca="true">IF(OR($J125="",$L125="完了"),"",$J125-TODAY())</f>
        <v/>
      </c>
      <c r="O125" s="33"/>
    </row>
    <row r="126" customFormat="false" ht="21.75" hidden="false" customHeight="true" outlineLevel="0" collapsed="false">
      <c r="A126" s="32"/>
      <c r="B126" s="32"/>
      <c r="C126" s="32"/>
      <c r="D126" s="33"/>
      <c r="E126" s="32"/>
      <c r="F126" s="32"/>
      <c r="G126" s="34" t="str">
        <f aca="false">IFERROR(INDEX(02_年間イベント!$D$5:$D$39,MATCH($B126,02_年間イベント!$B$5:$B$39,0)),"")</f>
        <v/>
      </c>
      <c r="H126" s="35"/>
      <c r="I126" s="34" t="str">
        <f aca="false">IF($J126="","",$J126-$K126+1)</f>
        <v/>
      </c>
      <c r="J126" s="34" t="str">
        <f aca="false">IF(OR($G126="",$H126=""),"",$G126+$H126)</f>
        <v/>
      </c>
      <c r="K126" s="35"/>
      <c r="L126" s="32"/>
      <c r="M126" s="36"/>
      <c r="N126" s="37" t="str">
        <f aca="true">IF(OR($J126="",$L126="完了"),"",$J126-TODAY())</f>
        <v/>
      </c>
      <c r="O126" s="33"/>
    </row>
    <row r="127" customFormat="false" ht="21.75" hidden="false" customHeight="true" outlineLevel="0" collapsed="false">
      <c r="A127" s="32"/>
      <c r="B127" s="32"/>
      <c r="C127" s="32"/>
      <c r="D127" s="33"/>
      <c r="E127" s="32"/>
      <c r="F127" s="32"/>
      <c r="G127" s="34" t="str">
        <f aca="false">IFERROR(INDEX(02_年間イベント!$D$5:$D$39,MATCH($B127,02_年間イベント!$B$5:$B$39,0)),"")</f>
        <v/>
      </c>
      <c r="H127" s="35"/>
      <c r="I127" s="34" t="str">
        <f aca="false">IF($J127="","",$J127-$K127+1)</f>
        <v/>
      </c>
      <c r="J127" s="34" t="str">
        <f aca="false">IF(OR($G127="",$H127=""),"",$G127+$H127)</f>
        <v/>
      </c>
      <c r="K127" s="35"/>
      <c r="L127" s="32"/>
      <c r="M127" s="36"/>
      <c r="N127" s="37" t="str">
        <f aca="true">IF(OR($J127="",$L127="完了"),"",$J127-TODAY())</f>
        <v/>
      </c>
      <c r="O127" s="33"/>
    </row>
    <row r="128" customFormat="false" ht="21.75" hidden="false" customHeight="true" outlineLevel="0" collapsed="false">
      <c r="A128" s="32"/>
      <c r="B128" s="32"/>
      <c r="C128" s="32"/>
      <c r="D128" s="33"/>
      <c r="E128" s="32"/>
      <c r="F128" s="32"/>
      <c r="G128" s="34" t="str">
        <f aca="false">IFERROR(INDEX(02_年間イベント!$D$5:$D$39,MATCH($B128,02_年間イベント!$B$5:$B$39,0)),"")</f>
        <v/>
      </c>
      <c r="H128" s="35"/>
      <c r="I128" s="34" t="str">
        <f aca="false">IF($J128="","",$J128-$K128+1)</f>
        <v/>
      </c>
      <c r="J128" s="34" t="str">
        <f aca="false">IF(OR($G128="",$H128=""),"",$G128+$H128)</f>
        <v/>
      </c>
      <c r="K128" s="35"/>
      <c r="L128" s="32"/>
      <c r="M128" s="36"/>
      <c r="N128" s="37" t="str">
        <f aca="true">IF(OR($J128="",$L128="完了"),"",$J128-TODAY())</f>
        <v/>
      </c>
      <c r="O128" s="33"/>
    </row>
    <row r="129" customFormat="false" ht="21.75" hidden="false" customHeight="true" outlineLevel="0" collapsed="false">
      <c r="A129" s="32"/>
      <c r="B129" s="32"/>
      <c r="C129" s="32"/>
      <c r="D129" s="33"/>
      <c r="E129" s="32"/>
      <c r="F129" s="32"/>
      <c r="G129" s="34" t="str">
        <f aca="false">IFERROR(INDEX(02_年間イベント!$D$5:$D$39,MATCH($B129,02_年間イベント!$B$5:$B$39,0)),"")</f>
        <v/>
      </c>
      <c r="H129" s="35"/>
      <c r="I129" s="34" t="str">
        <f aca="false">IF($J129="","",$J129-$K129+1)</f>
        <v/>
      </c>
      <c r="J129" s="34" t="str">
        <f aca="false">IF(OR($G129="",$H129=""),"",$G129+$H129)</f>
        <v/>
      </c>
      <c r="K129" s="35"/>
      <c r="L129" s="32"/>
      <c r="M129" s="36"/>
      <c r="N129" s="37" t="str">
        <f aca="true">IF(OR($J129="",$L129="完了"),"",$J129-TODAY())</f>
        <v/>
      </c>
      <c r="O129" s="33"/>
    </row>
    <row r="130" customFormat="false" ht="21.75" hidden="false" customHeight="true" outlineLevel="0" collapsed="false">
      <c r="A130" s="32"/>
      <c r="B130" s="32"/>
      <c r="C130" s="32"/>
      <c r="D130" s="33"/>
      <c r="E130" s="32"/>
      <c r="F130" s="32"/>
      <c r="G130" s="34" t="str">
        <f aca="false">IFERROR(INDEX(02_年間イベント!$D$5:$D$39,MATCH($B130,02_年間イベント!$B$5:$B$39,0)),"")</f>
        <v/>
      </c>
      <c r="H130" s="35"/>
      <c r="I130" s="34" t="str">
        <f aca="false">IF($J130="","",$J130-$K130+1)</f>
        <v/>
      </c>
      <c r="J130" s="34" t="str">
        <f aca="false">IF(OR($G130="",$H130=""),"",$G130+$H130)</f>
        <v/>
      </c>
      <c r="K130" s="35"/>
      <c r="L130" s="32"/>
      <c r="M130" s="36"/>
      <c r="N130" s="37" t="str">
        <f aca="true">IF(OR($J130="",$L130="完了"),"",$J130-TODAY())</f>
        <v/>
      </c>
      <c r="O130" s="33"/>
    </row>
    <row r="131" customFormat="false" ht="21.75" hidden="false" customHeight="true" outlineLevel="0" collapsed="false">
      <c r="A131" s="32"/>
      <c r="B131" s="32"/>
      <c r="C131" s="32"/>
      <c r="D131" s="33"/>
      <c r="E131" s="32"/>
      <c r="F131" s="32"/>
      <c r="G131" s="34" t="str">
        <f aca="false">IFERROR(INDEX(02_年間イベント!$D$5:$D$39,MATCH($B131,02_年間イベント!$B$5:$B$39,0)),"")</f>
        <v/>
      </c>
      <c r="H131" s="35"/>
      <c r="I131" s="34" t="str">
        <f aca="false">IF($J131="","",$J131-$K131+1)</f>
        <v/>
      </c>
      <c r="J131" s="34" t="str">
        <f aca="false">IF(OR($G131="",$H131=""),"",$G131+$H131)</f>
        <v/>
      </c>
      <c r="K131" s="35"/>
      <c r="L131" s="32"/>
      <c r="M131" s="36"/>
      <c r="N131" s="37" t="str">
        <f aca="true">IF(OR($J131="",$L131="完了"),"",$J131-TODAY())</f>
        <v/>
      </c>
      <c r="O131" s="33"/>
    </row>
    <row r="132" customFormat="false" ht="21.75" hidden="false" customHeight="true" outlineLevel="0" collapsed="false">
      <c r="A132" s="32"/>
      <c r="B132" s="32"/>
      <c r="C132" s="32"/>
      <c r="D132" s="33"/>
      <c r="E132" s="32"/>
      <c r="F132" s="32"/>
      <c r="G132" s="34" t="str">
        <f aca="false">IFERROR(INDEX(02_年間イベント!$D$5:$D$39,MATCH($B132,02_年間イベント!$B$5:$B$39,0)),"")</f>
        <v/>
      </c>
      <c r="H132" s="35"/>
      <c r="I132" s="34" t="str">
        <f aca="false">IF($J132="","",$J132-$K132+1)</f>
        <v/>
      </c>
      <c r="J132" s="34" t="str">
        <f aca="false">IF(OR($G132="",$H132=""),"",$G132+$H132)</f>
        <v/>
      </c>
      <c r="K132" s="35"/>
      <c r="L132" s="32"/>
      <c r="M132" s="36"/>
      <c r="N132" s="37" t="str">
        <f aca="true">IF(OR($J132="",$L132="完了"),"",$J132-TODAY())</f>
        <v/>
      </c>
      <c r="O132" s="33"/>
    </row>
    <row r="133" customFormat="false" ht="21.75" hidden="false" customHeight="true" outlineLevel="0" collapsed="false">
      <c r="A133" s="32"/>
      <c r="B133" s="32"/>
      <c r="C133" s="32"/>
      <c r="D133" s="33"/>
      <c r="E133" s="32"/>
      <c r="F133" s="32"/>
      <c r="G133" s="34" t="str">
        <f aca="false">IFERROR(INDEX(02_年間イベント!$D$5:$D$39,MATCH($B133,02_年間イベント!$B$5:$B$39,0)),"")</f>
        <v/>
      </c>
      <c r="H133" s="35"/>
      <c r="I133" s="34" t="str">
        <f aca="false">IF($J133="","",$J133-$K133+1)</f>
        <v/>
      </c>
      <c r="J133" s="34" t="str">
        <f aca="false">IF(OR($G133="",$H133=""),"",$G133+$H133)</f>
        <v/>
      </c>
      <c r="K133" s="35"/>
      <c r="L133" s="32"/>
      <c r="M133" s="36"/>
      <c r="N133" s="37" t="str">
        <f aca="true">IF(OR($J133="",$L133="完了"),"",$J133-TODAY())</f>
        <v/>
      </c>
      <c r="O133" s="33"/>
    </row>
    <row r="134" customFormat="false" ht="21.75" hidden="false" customHeight="true" outlineLevel="0" collapsed="false">
      <c r="A134" s="32"/>
      <c r="B134" s="32"/>
      <c r="C134" s="32"/>
      <c r="D134" s="33"/>
      <c r="E134" s="32"/>
      <c r="F134" s="32"/>
      <c r="G134" s="34" t="str">
        <f aca="false">IFERROR(INDEX(02_年間イベント!$D$5:$D$39,MATCH($B134,02_年間イベント!$B$5:$B$39,0)),"")</f>
        <v/>
      </c>
      <c r="H134" s="35"/>
      <c r="I134" s="34" t="str">
        <f aca="false">IF($J134="","",$J134-$K134+1)</f>
        <v/>
      </c>
      <c r="J134" s="34" t="str">
        <f aca="false">IF(OR($G134="",$H134=""),"",$G134+$H134)</f>
        <v/>
      </c>
      <c r="K134" s="35"/>
      <c r="L134" s="32"/>
      <c r="M134" s="36"/>
      <c r="N134" s="37" t="str">
        <f aca="true">IF(OR($J134="",$L134="完了"),"",$J134-TODAY())</f>
        <v/>
      </c>
      <c r="O134" s="33"/>
    </row>
    <row r="135" customFormat="false" ht="21.75" hidden="false" customHeight="true" outlineLevel="0" collapsed="false">
      <c r="A135" s="32"/>
      <c r="B135" s="32"/>
      <c r="C135" s="32"/>
      <c r="D135" s="33"/>
      <c r="E135" s="32"/>
      <c r="F135" s="32"/>
      <c r="G135" s="34" t="str">
        <f aca="false">IFERROR(INDEX(02_年間イベント!$D$5:$D$39,MATCH($B135,02_年間イベント!$B$5:$B$39,0)),"")</f>
        <v/>
      </c>
      <c r="H135" s="35"/>
      <c r="I135" s="34" t="str">
        <f aca="false">IF($J135="","",$J135-$K135+1)</f>
        <v/>
      </c>
      <c r="J135" s="34" t="str">
        <f aca="false">IF(OR($G135="",$H135=""),"",$G135+$H135)</f>
        <v/>
      </c>
      <c r="K135" s="35"/>
      <c r="L135" s="32"/>
      <c r="M135" s="36"/>
      <c r="N135" s="37" t="str">
        <f aca="true">IF(OR($J135="",$L135="完了"),"",$J135-TODAY())</f>
        <v/>
      </c>
      <c r="O135" s="33"/>
    </row>
    <row r="136" customFormat="false" ht="21.75" hidden="false" customHeight="true" outlineLevel="0" collapsed="false">
      <c r="A136" s="32"/>
      <c r="B136" s="32"/>
      <c r="C136" s="32"/>
      <c r="D136" s="33"/>
      <c r="E136" s="32"/>
      <c r="F136" s="32"/>
      <c r="G136" s="34" t="str">
        <f aca="false">IFERROR(INDEX(02_年間イベント!$D$5:$D$39,MATCH($B136,02_年間イベント!$B$5:$B$39,0)),"")</f>
        <v/>
      </c>
      <c r="H136" s="35"/>
      <c r="I136" s="34" t="str">
        <f aca="false">IF($J136="","",$J136-$K136+1)</f>
        <v/>
      </c>
      <c r="J136" s="34" t="str">
        <f aca="false">IF(OR($G136="",$H136=""),"",$G136+$H136)</f>
        <v/>
      </c>
      <c r="K136" s="35"/>
      <c r="L136" s="32"/>
      <c r="M136" s="36"/>
      <c r="N136" s="37" t="str">
        <f aca="true">IF(OR($J136="",$L136="完了"),"",$J136-TODAY())</f>
        <v/>
      </c>
      <c r="O136" s="33"/>
    </row>
    <row r="137" customFormat="false" ht="21.75" hidden="false" customHeight="true" outlineLevel="0" collapsed="false">
      <c r="A137" s="32"/>
      <c r="B137" s="32"/>
      <c r="C137" s="32"/>
      <c r="D137" s="33"/>
      <c r="E137" s="32"/>
      <c r="F137" s="32"/>
      <c r="G137" s="34" t="str">
        <f aca="false">IFERROR(INDEX(02_年間イベント!$D$5:$D$39,MATCH($B137,02_年間イベント!$B$5:$B$39,0)),"")</f>
        <v/>
      </c>
      <c r="H137" s="35"/>
      <c r="I137" s="34" t="str">
        <f aca="false">IF($J137="","",$J137-$K137+1)</f>
        <v/>
      </c>
      <c r="J137" s="34" t="str">
        <f aca="false">IF(OR($G137="",$H137=""),"",$G137+$H137)</f>
        <v/>
      </c>
      <c r="K137" s="35"/>
      <c r="L137" s="32"/>
      <c r="M137" s="36"/>
      <c r="N137" s="37" t="str">
        <f aca="true">IF(OR($J137="",$L137="完了"),"",$J137-TODAY())</f>
        <v/>
      </c>
      <c r="O137" s="33"/>
    </row>
    <row r="138" customFormat="false" ht="21.75" hidden="false" customHeight="true" outlineLevel="0" collapsed="false">
      <c r="A138" s="32"/>
      <c r="B138" s="32"/>
      <c r="C138" s="32"/>
      <c r="D138" s="33"/>
      <c r="E138" s="32"/>
      <c r="F138" s="32"/>
      <c r="G138" s="34" t="str">
        <f aca="false">IFERROR(INDEX(02_年間イベント!$D$5:$D$39,MATCH($B138,02_年間イベント!$B$5:$B$39,0)),"")</f>
        <v/>
      </c>
      <c r="H138" s="35"/>
      <c r="I138" s="34" t="str">
        <f aca="false">IF($J138="","",$J138-$K138+1)</f>
        <v/>
      </c>
      <c r="J138" s="34" t="str">
        <f aca="false">IF(OR($G138="",$H138=""),"",$G138+$H138)</f>
        <v/>
      </c>
      <c r="K138" s="35"/>
      <c r="L138" s="32"/>
      <c r="M138" s="36"/>
      <c r="N138" s="37" t="str">
        <f aca="true">IF(OR($J138="",$L138="完了"),"",$J138-TODAY())</f>
        <v/>
      </c>
      <c r="O138" s="33"/>
    </row>
    <row r="139" customFormat="false" ht="21.75" hidden="false" customHeight="true" outlineLevel="0" collapsed="false">
      <c r="A139" s="32"/>
      <c r="B139" s="32"/>
      <c r="C139" s="32"/>
      <c r="D139" s="33"/>
      <c r="E139" s="32"/>
      <c r="F139" s="32"/>
      <c r="G139" s="34" t="str">
        <f aca="false">IFERROR(INDEX(02_年間イベント!$D$5:$D$39,MATCH($B139,02_年間イベント!$B$5:$B$39,0)),"")</f>
        <v/>
      </c>
      <c r="H139" s="35"/>
      <c r="I139" s="34" t="str">
        <f aca="false">IF($J139="","",$J139-$K139+1)</f>
        <v/>
      </c>
      <c r="J139" s="34" t="str">
        <f aca="false">IF(OR($G139="",$H139=""),"",$G139+$H139)</f>
        <v/>
      </c>
      <c r="K139" s="35"/>
      <c r="L139" s="32"/>
      <c r="M139" s="36"/>
      <c r="N139" s="37" t="str">
        <f aca="true">IF(OR($J139="",$L139="完了"),"",$J139-TODAY())</f>
        <v/>
      </c>
      <c r="O139" s="33"/>
    </row>
    <row r="140" customFormat="false" ht="21.75" hidden="false" customHeight="true" outlineLevel="0" collapsed="false">
      <c r="A140" s="32"/>
      <c r="B140" s="32"/>
      <c r="C140" s="32"/>
      <c r="D140" s="33"/>
      <c r="E140" s="32"/>
      <c r="F140" s="32"/>
      <c r="G140" s="34" t="str">
        <f aca="false">IFERROR(INDEX(02_年間イベント!$D$5:$D$39,MATCH($B140,02_年間イベント!$B$5:$B$39,0)),"")</f>
        <v/>
      </c>
      <c r="H140" s="35"/>
      <c r="I140" s="34" t="str">
        <f aca="false">IF($J140="","",$J140-$K140+1)</f>
        <v/>
      </c>
      <c r="J140" s="34" t="str">
        <f aca="false">IF(OR($G140="",$H140=""),"",$G140+$H140)</f>
        <v/>
      </c>
      <c r="K140" s="35"/>
      <c r="L140" s="32"/>
      <c r="M140" s="36"/>
      <c r="N140" s="37" t="str">
        <f aca="true">IF(OR($J140="",$L140="完了"),"",$J140-TODAY())</f>
        <v/>
      </c>
      <c r="O140" s="33"/>
    </row>
    <row r="141" customFormat="false" ht="21.75" hidden="false" customHeight="true" outlineLevel="0" collapsed="false">
      <c r="A141" s="32"/>
      <c r="B141" s="32"/>
      <c r="C141" s="32"/>
      <c r="D141" s="33"/>
      <c r="E141" s="32"/>
      <c r="F141" s="32"/>
      <c r="G141" s="34" t="str">
        <f aca="false">IFERROR(INDEX(02_年間イベント!$D$5:$D$39,MATCH($B141,02_年間イベント!$B$5:$B$39,0)),"")</f>
        <v/>
      </c>
      <c r="H141" s="35"/>
      <c r="I141" s="34" t="str">
        <f aca="false">IF($J141="","",$J141-$K141+1)</f>
        <v/>
      </c>
      <c r="J141" s="34" t="str">
        <f aca="false">IF(OR($G141="",$H141=""),"",$G141+$H141)</f>
        <v/>
      </c>
      <c r="K141" s="35"/>
      <c r="L141" s="32"/>
      <c r="M141" s="36"/>
      <c r="N141" s="37" t="str">
        <f aca="true">IF(OR($J141="",$L141="完了"),"",$J141-TODAY())</f>
        <v/>
      </c>
      <c r="O141" s="33"/>
    </row>
    <row r="142" customFormat="false" ht="21.75" hidden="false" customHeight="true" outlineLevel="0" collapsed="false">
      <c r="A142" s="32"/>
      <c r="B142" s="32"/>
      <c r="C142" s="32"/>
      <c r="D142" s="33"/>
      <c r="E142" s="32"/>
      <c r="F142" s="32"/>
      <c r="G142" s="34" t="str">
        <f aca="false">IFERROR(INDEX(02_年間イベント!$D$5:$D$39,MATCH($B142,02_年間イベント!$B$5:$B$39,0)),"")</f>
        <v/>
      </c>
      <c r="H142" s="35"/>
      <c r="I142" s="34" t="str">
        <f aca="false">IF($J142="","",$J142-$K142+1)</f>
        <v/>
      </c>
      <c r="J142" s="34" t="str">
        <f aca="false">IF(OR($G142="",$H142=""),"",$G142+$H142)</f>
        <v/>
      </c>
      <c r="K142" s="35"/>
      <c r="L142" s="32"/>
      <c r="M142" s="36"/>
      <c r="N142" s="37" t="str">
        <f aca="true">IF(OR($J142="",$L142="完了"),"",$J142-TODAY())</f>
        <v/>
      </c>
      <c r="O142" s="33"/>
    </row>
    <row r="143" customFormat="false" ht="21.75" hidden="false" customHeight="true" outlineLevel="0" collapsed="false">
      <c r="A143" s="32"/>
      <c r="B143" s="32"/>
      <c r="C143" s="32"/>
      <c r="D143" s="33"/>
      <c r="E143" s="32"/>
      <c r="F143" s="32"/>
      <c r="G143" s="34" t="str">
        <f aca="false">IFERROR(INDEX(02_年間イベント!$D$5:$D$39,MATCH($B143,02_年間イベント!$B$5:$B$39,0)),"")</f>
        <v/>
      </c>
      <c r="H143" s="35"/>
      <c r="I143" s="34" t="str">
        <f aca="false">IF($J143="","",$J143-$K143+1)</f>
        <v/>
      </c>
      <c r="J143" s="34" t="str">
        <f aca="false">IF(OR($G143="",$H143=""),"",$G143+$H143)</f>
        <v/>
      </c>
      <c r="K143" s="35"/>
      <c r="L143" s="32"/>
      <c r="M143" s="36"/>
      <c r="N143" s="37" t="str">
        <f aca="true">IF(OR($J143="",$L143="完了"),"",$J143-TODAY())</f>
        <v/>
      </c>
      <c r="O143" s="33"/>
    </row>
    <row r="144" customFormat="false" ht="21.75" hidden="false" customHeight="true" outlineLevel="0" collapsed="false">
      <c r="A144" s="32"/>
      <c r="B144" s="32"/>
      <c r="C144" s="32"/>
      <c r="D144" s="33"/>
      <c r="E144" s="32"/>
      <c r="F144" s="32"/>
      <c r="G144" s="34" t="str">
        <f aca="false">IFERROR(INDEX(02_年間イベント!$D$5:$D$39,MATCH($B144,02_年間イベント!$B$5:$B$39,0)),"")</f>
        <v/>
      </c>
      <c r="H144" s="35"/>
      <c r="I144" s="34" t="str">
        <f aca="false">IF($J144="","",$J144-$K144+1)</f>
        <v/>
      </c>
      <c r="J144" s="34" t="str">
        <f aca="false">IF(OR($G144="",$H144=""),"",$G144+$H144)</f>
        <v/>
      </c>
      <c r="K144" s="35"/>
      <c r="L144" s="32"/>
      <c r="M144" s="36"/>
      <c r="N144" s="37" t="str">
        <f aca="true">IF(OR($J144="",$L144="完了"),"",$J144-TODAY())</f>
        <v/>
      </c>
      <c r="O144" s="33"/>
    </row>
    <row r="145" customFormat="false" ht="21.75" hidden="false" customHeight="true" outlineLevel="0" collapsed="false">
      <c r="A145" s="32"/>
      <c r="B145" s="32"/>
      <c r="C145" s="32"/>
      <c r="D145" s="33"/>
      <c r="E145" s="32"/>
      <c r="F145" s="32"/>
      <c r="G145" s="34" t="str">
        <f aca="false">IFERROR(INDEX(02_年間イベント!$D$5:$D$39,MATCH($B145,02_年間イベント!$B$5:$B$39,0)),"")</f>
        <v/>
      </c>
      <c r="H145" s="35"/>
      <c r="I145" s="34" t="str">
        <f aca="false">IF($J145="","",$J145-$K145+1)</f>
        <v/>
      </c>
      <c r="J145" s="34" t="str">
        <f aca="false">IF(OR($G145="",$H145=""),"",$G145+$H145)</f>
        <v/>
      </c>
      <c r="K145" s="35"/>
      <c r="L145" s="32"/>
      <c r="M145" s="36"/>
      <c r="N145" s="37" t="str">
        <f aca="true">IF(OR($J145="",$L145="完了"),"",$J145-TODAY())</f>
        <v/>
      </c>
      <c r="O145" s="33"/>
    </row>
    <row r="146" customFormat="false" ht="21.75" hidden="false" customHeight="true" outlineLevel="0" collapsed="false">
      <c r="A146" s="32"/>
      <c r="B146" s="32"/>
      <c r="C146" s="32"/>
      <c r="D146" s="33"/>
      <c r="E146" s="32"/>
      <c r="F146" s="32"/>
      <c r="G146" s="34" t="str">
        <f aca="false">IFERROR(INDEX(02_年間イベント!$D$5:$D$39,MATCH($B146,02_年間イベント!$B$5:$B$39,0)),"")</f>
        <v/>
      </c>
      <c r="H146" s="35"/>
      <c r="I146" s="34" t="str">
        <f aca="false">IF($J146="","",$J146-$K146+1)</f>
        <v/>
      </c>
      <c r="J146" s="34" t="str">
        <f aca="false">IF(OR($G146="",$H146=""),"",$G146+$H146)</f>
        <v/>
      </c>
      <c r="K146" s="35"/>
      <c r="L146" s="32"/>
      <c r="M146" s="36"/>
      <c r="N146" s="37" t="str">
        <f aca="true">IF(OR($J146="",$L146="完了"),"",$J146-TODAY())</f>
        <v/>
      </c>
      <c r="O146" s="33"/>
    </row>
    <row r="147" customFormat="false" ht="21.75" hidden="false" customHeight="true" outlineLevel="0" collapsed="false">
      <c r="A147" s="32"/>
      <c r="B147" s="32"/>
      <c r="C147" s="32"/>
      <c r="D147" s="33"/>
      <c r="E147" s="32"/>
      <c r="F147" s="32"/>
      <c r="G147" s="34" t="str">
        <f aca="false">IFERROR(INDEX(02_年間イベント!$D$5:$D$39,MATCH($B147,02_年間イベント!$B$5:$B$39,0)),"")</f>
        <v/>
      </c>
      <c r="H147" s="35"/>
      <c r="I147" s="34" t="str">
        <f aca="false">IF($J147="","",$J147-$K147+1)</f>
        <v/>
      </c>
      <c r="J147" s="34" t="str">
        <f aca="false">IF(OR($G147="",$H147=""),"",$G147+$H147)</f>
        <v/>
      </c>
      <c r="K147" s="35"/>
      <c r="L147" s="32"/>
      <c r="M147" s="36"/>
      <c r="N147" s="37" t="str">
        <f aca="true">IF(OR($J147="",$L147="完了"),"",$J147-TODAY())</f>
        <v/>
      </c>
      <c r="O147" s="33"/>
    </row>
    <row r="148" customFormat="false" ht="21.75" hidden="false" customHeight="true" outlineLevel="0" collapsed="false">
      <c r="A148" s="32"/>
      <c r="B148" s="32"/>
      <c r="C148" s="32"/>
      <c r="D148" s="33"/>
      <c r="E148" s="32"/>
      <c r="F148" s="32"/>
      <c r="G148" s="34" t="str">
        <f aca="false">IFERROR(INDEX(02_年間イベント!$D$5:$D$39,MATCH($B148,02_年間イベント!$B$5:$B$39,0)),"")</f>
        <v/>
      </c>
      <c r="H148" s="35"/>
      <c r="I148" s="34" t="str">
        <f aca="false">IF($J148="","",$J148-$K148+1)</f>
        <v/>
      </c>
      <c r="J148" s="34" t="str">
        <f aca="false">IF(OR($G148="",$H148=""),"",$G148+$H148)</f>
        <v/>
      </c>
      <c r="K148" s="35"/>
      <c r="L148" s="32"/>
      <c r="M148" s="36"/>
      <c r="N148" s="37" t="str">
        <f aca="true">IF(OR($J148="",$L148="完了"),"",$J148-TODAY())</f>
        <v/>
      </c>
      <c r="O148" s="33"/>
    </row>
    <row r="149" customFormat="false" ht="21.75" hidden="false" customHeight="true" outlineLevel="0" collapsed="false">
      <c r="A149" s="32"/>
      <c r="B149" s="32"/>
      <c r="C149" s="32"/>
      <c r="D149" s="33"/>
      <c r="E149" s="32"/>
      <c r="F149" s="32"/>
      <c r="G149" s="34" t="str">
        <f aca="false">IFERROR(INDEX(02_年間イベント!$D$5:$D$39,MATCH($B149,02_年間イベント!$B$5:$B$39,0)),"")</f>
        <v/>
      </c>
      <c r="H149" s="35"/>
      <c r="I149" s="34" t="str">
        <f aca="false">IF($J149="","",$J149-$K149+1)</f>
        <v/>
      </c>
      <c r="J149" s="34" t="str">
        <f aca="false">IF(OR($G149="",$H149=""),"",$G149+$H149)</f>
        <v/>
      </c>
      <c r="K149" s="35"/>
      <c r="L149" s="32"/>
      <c r="M149" s="36"/>
      <c r="N149" s="37" t="str">
        <f aca="true">IF(OR($J149="",$L149="完了"),"",$J149-TODAY())</f>
        <v/>
      </c>
      <c r="O149" s="33"/>
    </row>
    <row r="150" customFormat="false" ht="21.75" hidden="false" customHeight="true" outlineLevel="0" collapsed="false">
      <c r="A150" s="32"/>
      <c r="B150" s="32"/>
      <c r="C150" s="32"/>
      <c r="D150" s="33"/>
      <c r="E150" s="32"/>
      <c r="F150" s="32"/>
      <c r="G150" s="34" t="str">
        <f aca="false">IFERROR(INDEX(02_年間イベント!$D$5:$D$39,MATCH($B150,02_年間イベント!$B$5:$B$39,0)),"")</f>
        <v/>
      </c>
      <c r="H150" s="35"/>
      <c r="I150" s="34" t="str">
        <f aca="false">IF($J150="","",$J150-$K150+1)</f>
        <v/>
      </c>
      <c r="J150" s="34" t="str">
        <f aca="false">IF(OR($G150="",$H150=""),"",$G150+$H150)</f>
        <v/>
      </c>
      <c r="K150" s="35"/>
      <c r="L150" s="32"/>
      <c r="M150" s="36"/>
      <c r="N150" s="37" t="str">
        <f aca="true">IF(OR($J150="",$L150="完了"),"",$J150-TODAY())</f>
        <v/>
      </c>
      <c r="O150" s="33"/>
    </row>
    <row r="151" customFormat="false" ht="21.75" hidden="false" customHeight="true" outlineLevel="0" collapsed="false">
      <c r="A151" s="32"/>
      <c r="B151" s="32"/>
      <c r="C151" s="32"/>
      <c r="D151" s="33"/>
      <c r="E151" s="32"/>
      <c r="F151" s="32"/>
      <c r="G151" s="34" t="str">
        <f aca="false">IFERROR(INDEX(02_年間イベント!$D$5:$D$39,MATCH($B151,02_年間イベント!$B$5:$B$39,0)),"")</f>
        <v/>
      </c>
      <c r="H151" s="35"/>
      <c r="I151" s="34" t="str">
        <f aca="false">IF($J151="","",$J151-$K151+1)</f>
        <v/>
      </c>
      <c r="J151" s="34" t="str">
        <f aca="false">IF(OR($G151="",$H151=""),"",$G151+$H151)</f>
        <v/>
      </c>
      <c r="K151" s="35"/>
      <c r="L151" s="32"/>
      <c r="M151" s="36"/>
      <c r="N151" s="37" t="str">
        <f aca="true">IF(OR($J151="",$L151="完了"),"",$J151-TODAY())</f>
        <v/>
      </c>
      <c r="O151" s="33"/>
    </row>
    <row r="152" customFormat="false" ht="21.75" hidden="false" customHeight="true" outlineLevel="0" collapsed="false">
      <c r="A152" s="32"/>
      <c r="B152" s="32"/>
      <c r="C152" s="32"/>
      <c r="D152" s="33"/>
      <c r="E152" s="32"/>
      <c r="F152" s="32"/>
      <c r="G152" s="34" t="str">
        <f aca="false">IFERROR(INDEX(02_年間イベント!$D$5:$D$39,MATCH($B152,02_年間イベント!$B$5:$B$39,0)),"")</f>
        <v/>
      </c>
      <c r="H152" s="35"/>
      <c r="I152" s="34" t="str">
        <f aca="false">IF($J152="","",$J152-$K152+1)</f>
        <v/>
      </c>
      <c r="J152" s="34" t="str">
        <f aca="false">IF(OR($G152="",$H152=""),"",$G152+$H152)</f>
        <v/>
      </c>
      <c r="K152" s="35"/>
      <c r="L152" s="32"/>
      <c r="M152" s="36"/>
      <c r="N152" s="37" t="str">
        <f aca="true">IF(OR($J152="",$L152="完了"),"",$J152-TODAY())</f>
        <v/>
      </c>
      <c r="O152" s="33"/>
    </row>
    <row r="153" customFormat="false" ht="21.75" hidden="false" customHeight="true" outlineLevel="0" collapsed="false">
      <c r="A153" s="32"/>
      <c r="B153" s="32"/>
      <c r="C153" s="32"/>
      <c r="D153" s="33"/>
      <c r="E153" s="32"/>
      <c r="F153" s="32"/>
      <c r="G153" s="34" t="str">
        <f aca="false">IFERROR(INDEX(02_年間イベント!$D$5:$D$39,MATCH($B153,02_年間イベント!$B$5:$B$39,0)),"")</f>
        <v/>
      </c>
      <c r="H153" s="35"/>
      <c r="I153" s="34" t="str">
        <f aca="false">IF($J153="","",$J153-$K153+1)</f>
        <v/>
      </c>
      <c r="J153" s="34" t="str">
        <f aca="false">IF(OR($G153="",$H153=""),"",$G153+$H153)</f>
        <v/>
      </c>
      <c r="K153" s="35"/>
      <c r="L153" s="32"/>
      <c r="M153" s="36"/>
      <c r="N153" s="37" t="str">
        <f aca="true">IF(OR($J153="",$L153="完了"),"",$J153-TODAY())</f>
        <v/>
      </c>
      <c r="O153" s="33"/>
    </row>
    <row r="154" customFormat="false" ht="21.75" hidden="false" customHeight="true" outlineLevel="0" collapsed="false">
      <c r="A154" s="32"/>
      <c r="B154" s="32"/>
      <c r="C154" s="32"/>
      <c r="D154" s="33"/>
      <c r="E154" s="32"/>
      <c r="F154" s="32"/>
      <c r="G154" s="34" t="str">
        <f aca="false">IFERROR(INDEX(02_年間イベント!$D$5:$D$39,MATCH($B154,02_年間イベント!$B$5:$B$39,0)),"")</f>
        <v/>
      </c>
      <c r="H154" s="35"/>
      <c r="I154" s="34" t="str">
        <f aca="false">IF($J154="","",$J154-$K154+1)</f>
        <v/>
      </c>
      <c r="J154" s="34" t="str">
        <f aca="false">IF(OR($G154="",$H154=""),"",$G154+$H154)</f>
        <v/>
      </c>
      <c r="K154" s="35"/>
      <c r="L154" s="32"/>
      <c r="M154" s="36"/>
      <c r="N154" s="37" t="str">
        <f aca="true">IF(OR($J154="",$L154="完了"),"",$J154-TODAY())</f>
        <v/>
      </c>
      <c r="O154" s="33"/>
    </row>
  </sheetData>
  <autoFilter ref="A4:O154"/>
  <conditionalFormatting sqref="A5:O154">
    <cfRule type="expression" priority="2" aboveAverage="0" equalAverage="0" bottom="0" percent="0" rank="0" text="" dxfId="7">
      <formula>AND($N5&lt;&gt;"",$N5&lt;0,$L5&lt;&gt;"完了")</formula>
    </cfRule>
    <cfRule type="expression" priority="3" aboveAverage="0" equalAverage="0" bottom="0" percent="0" rank="0" text="" dxfId="8">
      <formula>AND($N5&lt;&gt;"",$N5&gt;=0,$N5&lt;=3,$L5&lt;&gt;"完了")</formula>
    </cfRule>
    <cfRule type="expression" priority="4" aboveAverage="0" equalAverage="0" bottom="0" percent="0" rank="0" text="" dxfId="9">
      <formula>$L5="完了"</formula>
    </cfRule>
  </conditionalFormatting>
  <dataValidations count="3">
    <dataValidation allowBlank="true" errorStyle="stop" operator="between" showDropDown="false" showErrorMessage="false" showInputMessage="false" sqref="B5:B154" type="list">
      <formula1>02_年間イベント!$B$5:$B$39</formula1>
      <formula2>0</formula2>
    </dataValidation>
    <dataValidation allowBlank="true" errorStyle="stop" operator="between" showDropDown="false" showErrorMessage="false" showInputMessage="false" sqref="E5:E154" type="list">
      <formula1>"楽天市場,Amazon,共通"</formula1>
      <formula2>0</formula2>
    </dataValidation>
    <dataValidation allowBlank="true" errorStyle="stop" operator="between" showDropDown="false" showErrorMessage="false" showInputMessage="false" sqref="L5:L154" type="list">
      <formula1>"未着手,進行中,完了,保留"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4F8A"/>
    <pageSetUpPr fitToPage="false"/>
  </sheetPr>
  <dimension ref="B2:C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6" min="3" style="0" width="14"/>
  </cols>
  <sheetData>
    <row r="2" customFormat="false" ht="17.35" hidden="false" customHeight="false" outlineLevel="0" collapsed="false">
      <c r="B2" s="14" t="s">
        <v>238</v>
      </c>
    </row>
    <row r="3" customFormat="false" ht="15" hidden="false" customHeight="false" outlineLevel="0" collapsed="false">
      <c r="B3" s="26" t="s">
        <v>239</v>
      </c>
    </row>
    <row r="5" customFormat="false" ht="15" hidden="false" customHeight="false" outlineLevel="0" collapsed="false">
      <c r="B5" s="39" t="s">
        <v>240</v>
      </c>
      <c r="C5" s="4"/>
    </row>
    <row r="6" customFormat="false" ht="15" hidden="false" customHeight="false" outlineLevel="0" collapsed="false">
      <c r="B6" s="40" t="s">
        <v>241</v>
      </c>
      <c r="C6" s="41" t="n">
        <f aca="false">COUNTA(04_WBS!$D$5:$D$154)</f>
        <v>32</v>
      </c>
    </row>
    <row r="7" customFormat="false" ht="15" hidden="false" customHeight="false" outlineLevel="0" collapsed="false">
      <c r="B7" s="40" t="s">
        <v>242</v>
      </c>
      <c r="C7" s="41" t="n">
        <f aca="false">COUNTIF(04_WBS!$L$5:$L$154,"完了")</f>
        <v>0</v>
      </c>
    </row>
    <row r="8" customFormat="false" ht="15" hidden="false" customHeight="false" outlineLevel="0" collapsed="false">
      <c r="B8" s="40" t="s">
        <v>243</v>
      </c>
      <c r="C8" s="41" t="n">
        <f aca="false">COUNTIF(04_WBS!$L$5:$L$154,"進行中")</f>
        <v>0</v>
      </c>
    </row>
    <row r="9" customFormat="false" ht="15" hidden="false" customHeight="false" outlineLevel="0" collapsed="false">
      <c r="B9" s="40" t="s">
        <v>206</v>
      </c>
      <c r="C9" s="41" t="n">
        <f aca="false">COUNTIF(04_WBS!$L$5:$L$154,"未着手")</f>
        <v>32</v>
      </c>
    </row>
    <row r="10" customFormat="false" ht="15" hidden="false" customHeight="false" outlineLevel="0" collapsed="false">
      <c r="B10" s="40" t="s">
        <v>244</v>
      </c>
      <c r="C10" s="41" t="n">
        <f aca="false">COUNTIF(04_WBS!$L$5:$L$154,"保留")</f>
        <v>0</v>
      </c>
    </row>
    <row r="11" customFormat="false" ht="15" hidden="false" customHeight="false" outlineLevel="0" collapsed="false">
      <c r="B11" s="40" t="s">
        <v>245</v>
      </c>
      <c r="C11" s="42" t="n">
        <f aca="false">IFERROR(COUNTIF(04_WBS!$L$5:$L$154,"完了")/COUNTA(04_WBS!$D$5:$D$154),0)</f>
        <v>0</v>
      </c>
    </row>
    <row r="13" customFormat="false" ht="15" hidden="false" customHeight="false" outlineLevel="0" collapsed="false">
      <c r="B13" s="39" t="s">
        <v>246</v>
      </c>
      <c r="C13" s="4"/>
    </row>
    <row r="14" customFormat="false" ht="15" hidden="false" customHeight="false" outlineLevel="0" collapsed="false">
      <c r="B14" s="40" t="s">
        <v>247</v>
      </c>
      <c r="C14" s="41" t="n">
        <f aca="false">COUNTIFS(04_WBS!$N$5:$N$154,"&lt;0",04_WBS!$L$5:$L$154,"&lt;&gt;完了")</f>
        <v>0</v>
      </c>
    </row>
    <row r="15" customFormat="false" ht="15" hidden="false" customHeight="false" outlineLevel="0" collapsed="false">
      <c r="B15" s="23" t="s">
        <v>248</v>
      </c>
      <c r="C15" s="41" t="n">
        <f aca="false">COUNTIFS(04_WBS!$N$5:$N$154,"&gt;=0",04_WBS!$N$5:$N$154,"&lt;=3",04_WBS!$L$5:$L$154,"&lt;&gt;完了")</f>
        <v>0</v>
      </c>
    </row>
    <row r="16" customFormat="false" ht="15" hidden="false" customHeight="false" outlineLevel="0" collapsed="false">
      <c r="B16" s="23" t="s">
        <v>249</v>
      </c>
      <c r="C16" s="41" t="n">
        <f aca="false">COUNTIFS(04_WBS!$N$5:$N$154,"&gt;=0",04_WBS!$N$5:$N$154,"&lt;=7",04_WBS!$L$5:$L$154,"&lt;&gt;完了")</f>
        <v>0</v>
      </c>
    </row>
    <row r="18" customFormat="false" ht="15" hidden="false" customHeight="false" outlineLevel="0" collapsed="false">
      <c r="B18" s="39" t="s">
        <v>250</v>
      </c>
      <c r="C18" s="4"/>
    </row>
    <row r="19" customFormat="false" ht="15" hidden="false" customHeight="false" outlineLevel="0" collapsed="false">
      <c r="B19" s="40" t="s">
        <v>61</v>
      </c>
      <c r="C19" s="41" t="n">
        <f aca="false">COUNTIFS(04_WBS!$E$5:$E$154,"楽天市場",04_WBS!$L$5:$L$154,"&lt;&gt;完了")</f>
        <v>19</v>
      </c>
    </row>
    <row r="20" customFormat="false" ht="15" hidden="false" customHeight="false" outlineLevel="0" collapsed="false">
      <c r="B20" s="23" t="s">
        <v>58</v>
      </c>
      <c r="C20" s="41" t="n">
        <f aca="false">COUNTIFS(04_WBS!$E$5:$E$154,"Amazon",04_WBS!$L$5:$L$154,"&lt;&gt;完了")</f>
        <v>13</v>
      </c>
    </row>
    <row r="21" customFormat="false" ht="15" hidden="false" customHeight="false" outlineLevel="0" collapsed="false">
      <c r="B21" s="40" t="s">
        <v>251</v>
      </c>
      <c r="C21" s="41" t="n">
        <f aca="false">COUNTIFS(04_WBS!$E$5:$E$154,"共通",04_WBS!$L$5:$L$154,"&lt;&gt;完了")</f>
        <v>0</v>
      </c>
    </row>
    <row r="23" customFormat="false" ht="17.15" hidden="false" customHeight="false" outlineLevel="0" collapsed="false">
      <c r="B23" s="39" t="s">
        <v>252</v>
      </c>
      <c r="C23" s="4"/>
    </row>
    <row r="24" customFormat="false" ht="15" hidden="false" customHeight="false" outlineLevel="0" collapsed="false">
      <c r="B24" s="25"/>
      <c r="C24" s="43" t="str">
        <f aca="false">IF($B24="","",COUNTIFS(04_WBS!$F$5:$F$154,$B24,04_WBS!$L$5:$L$154,"&lt;&gt;完了"))</f>
        <v/>
      </c>
    </row>
    <row r="25" customFormat="false" ht="15" hidden="false" customHeight="false" outlineLevel="0" collapsed="false">
      <c r="B25" s="25"/>
      <c r="C25" s="43" t="str">
        <f aca="false">IF($B25="","",COUNTIFS(04_WBS!$F$5:$F$154,$B25,04_WBS!$L$5:$L$154,"&lt;&gt;完了"))</f>
        <v/>
      </c>
    </row>
    <row r="26" customFormat="false" ht="15" hidden="false" customHeight="false" outlineLevel="0" collapsed="false">
      <c r="B26" s="25"/>
      <c r="C26" s="43" t="str">
        <f aca="false">IF($B26="","",COUNTIFS(04_WBS!$F$5:$F$154,$B26,04_WBS!$L$5:$L$154,"&lt;&gt;完了"))</f>
        <v/>
      </c>
    </row>
    <row r="27" customFormat="false" ht="15" hidden="false" customHeight="false" outlineLevel="0" collapsed="false">
      <c r="B27" s="25"/>
      <c r="C27" s="43" t="str">
        <f aca="false">IF($B27="","",COUNTIFS(04_WBS!$F$5:$F$154,$B27,04_WBS!$L$5:$L$154,"&lt;&gt;完了"))</f>
        <v/>
      </c>
    </row>
    <row r="28" customFormat="false" ht="15" hidden="false" customHeight="false" outlineLevel="0" collapsed="false">
      <c r="B28" s="25"/>
      <c r="C28" s="43" t="str">
        <f aca="false">IF($B28="","",COUNTIFS(04_WBS!$F$5:$F$154,$B28,04_WBS!$L$5:$L$154,"&lt;&gt;完了"))</f>
        <v/>
      </c>
    </row>
    <row r="29" customFormat="false" ht="15" hidden="false" customHeight="false" outlineLevel="0" collapsed="false">
      <c r="B29" s="25"/>
      <c r="C29" s="43" t="str">
        <f aca="false">IF($B29="","",COUNTIFS(04_WBS!$F$5:$F$154,$B29,04_WBS!$L$5:$L$154,"&lt;&gt;完了"))</f>
        <v/>
      </c>
    </row>
    <row r="30" customFormat="false" ht="15" hidden="false" customHeight="false" outlineLevel="0" collapsed="false">
      <c r="B30" s="25"/>
      <c r="C30" s="43" t="str">
        <f aca="false">IF($B30="","",COUNTIFS(04_WBS!$F$5:$F$154,$B30,04_WBS!$L$5:$L$154,"&lt;&gt;完了"))</f>
        <v/>
      </c>
    </row>
    <row r="31" customFormat="false" ht="15" hidden="false" customHeight="false" outlineLevel="0" collapsed="false">
      <c r="B31" s="25"/>
      <c r="C31" s="43" t="str">
        <f aca="false">IF($B31="","",COUNTIFS(04_WBS!$F$5:$F$154,$B31,04_WBS!$L$5:$L$154,"&lt;&gt;完了"))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2026-09-14T05:24:15Z</dcterms:created>
  <dc:creator>openpyxl</dc:creator>
  <dc:description/>
  <dc:language>en-US</dc:language>
  <cp:lastModifiedBy/>
  <dcterms:modified xsi:type="dcterms:W3CDTF">2026-09-14T05:24:15Z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